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8770" windowHeight="12270"/>
  </bookViews>
  <sheets>
    <sheet name="Shtojca 5" sheetId="1" r:id="rId1"/>
    <sheet name="Sheet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'[1]DAILY from archive'!#REF!</definedName>
    <definedName name="__123Graph_AADVANCE" hidden="1">#REF!</definedName>
    <definedName name="__123Graph_ACUMCHANGE" hidden="1">'[2]DAILY from archive'!#REF!</definedName>
    <definedName name="__123Graph_ADAILYEXR" hidden="1">'[2]DAILY from archive'!$J$177:$J$332</definedName>
    <definedName name="__123Graph_ADAILYRATE" hidden="1">'[2]DAILY from archive'!#REF!</definedName>
    <definedName name="__123Graph_AGRAPH1" hidden="1">[3]M!#REF!</definedName>
    <definedName name="__123Graph_AGRAPH2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hidden="1">[4]ER!#REF!</definedName>
    <definedName name="__123Graph_ARESERVES" hidden="1">[5]NFA!$AX$73:$BZ$73</definedName>
    <definedName name="__123Graph_B" hidden="1">[6]revagtrim!#REF!</definedName>
    <definedName name="__123Graph_BCUMCHANGE" hidden="1">'[2]DAILY from archive'!#REF!</definedName>
    <definedName name="__123Graph_BDAILYEXR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hidden="1">[4]ER!#REF!</definedName>
    <definedName name="__123Graph_BRESERVES" hidden="1">[5]NFA!$AX$74:$BZ$74</definedName>
    <definedName name="__123Graph_C" hidden="1">[6]revagtrim!#REF!</definedName>
    <definedName name="__123Graph_CDAILYEXR" hidden="1">'[2]DAILY from archive'!#REF!</definedName>
    <definedName name="__123Graph_CDAILYRATE" hidden="1">'[2]DAILY from archive'!#REF!</definedName>
    <definedName name="__123Graph_CREER" hidden="1">[4]ER!#REF!</definedName>
    <definedName name="__123Graph_D" hidden="1">[7]SEI!#REF!</definedName>
    <definedName name="__123Graph_DDAILYEXR" hidden="1">'[2]DAILY from archive'!#REF!</definedName>
    <definedName name="__123Graph_DDAILYRATE" hidden="1">'[2]DAILY from archive'!#REF!</definedName>
    <definedName name="__123Graph_E" hidden="1">[7]SEI!#REF!</definedName>
    <definedName name="__123Graph_EDAILYEXR" hidden="1">'[2]DAILY from archive'!#REF!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>[9]!'[Macros Import].qbop'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hidden="1">[4]ER!#REF!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hidden="1">#REF!</definedName>
    <definedName name="_Filler" hidden="1">[12]A!$A$43:$A$598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UM2">[11]BoP!$G$174:$AR$216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>#REF!</definedName>
    <definedName name="AID">#REF!</definedName>
    <definedName name="AlPr_TB_1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[18]Bask_fd!$BR$9:$CE$51</definedName>
    <definedName name="basktinf">[18]Bask_fd!#REF!</definedName>
    <definedName name="basktinf12\">[18]Bask_fd!#REF!</definedName>
    <definedName name="BCA">[14]QQ!$E$9:$AH$9</definedName>
    <definedName name="BCA_GDP">[14]QQ!$E$10:$AH$10</definedName>
    <definedName name="BCA_NGDP">#REF!</definedName>
    <definedName name="BE">[14]Q6!$E$137:$AH$137</definedName>
    <definedName name="BEA">[14]QQ!$E$140:$AH$140</definedName>
    <definedName name="BEC">#REF!</definedName>
    <definedName name="BED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>#REF!</definedName>
    <definedName name="BFOL_O">[14]Q6!$E$120:$AH$120</definedName>
    <definedName name="BFOL_S">#REF!</definedName>
    <definedName name="BFOLB">#REF!</definedName>
    <definedName name="BFOLG">[14]Q6!$E$107:$AH$107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>#REF!</definedName>
    <definedName name="BFPLD">[14]QQ!$E$83:$AH$83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>#REF!</definedName>
    <definedName name="CalcMCV_4">[14]Q4!$E$58:$AH$58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>#REF!</definedName>
    <definedName name="cont">#REF!</definedName>
    <definedName name="CONTENTS">#REF!</definedName>
    <definedName name="Copyfrom">#REF!</definedName>
    <definedName name="COUNTER">#REF!</definedName>
    <definedName name="CPF">[11]CPFs!$F$13:$AF$84</definedName>
    <definedName name="cpi">[19]Work!$ER$4:$FK$97</definedName>
    <definedName name="cpi_cmp">#REF!</definedName>
    <definedName name="cpi_nsa">[19]Work!$FM$5:$GF$97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>#REF!</definedName>
    <definedName name="D_WPCP33_D">[21]DA!$E$66:$AH$66</definedName>
    <definedName name="DA">[14]DA!$E$33:$AH$33</definedName>
    <definedName name="date">#REF!</definedName>
    <definedName name="DATES">[19]RED98DATA!#REF!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>'[22]2003'!#REF!</definedName>
    <definedName name="Dhjetor_Ar_TOT_Valute">'[22]2003'!#REF!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[14]Q7!$E$29:$AH$29</definedName>
    <definedName name="doc">[19]DOC!$A$1:$L$43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>#REF!</definedName>
    <definedName name="EBRD">[11]EBRD!$D$14:$AM$120</definedName>
    <definedName name="ECU">#REF!</definedName>
    <definedName name="EDNA">[14]QQ!$E$151:$AH$151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[14]Q5!$DZ$1</definedName>
    <definedName name="ENDA">[14]QQ!$E$147:$AH$147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[14]Main!$AB$25</definedName>
    <definedName name="EXTERNAL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>#REF!</definedName>
    <definedName name="FINAN">#REF!</definedName>
    <definedName name="FINANC">#REF!</definedName>
    <definedName name="Fisc">[11]BoP!$G$365:$AK$434</definedName>
    <definedName name="FLRES">#REF!</definedName>
    <definedName name="FLRESC">#REF!</definedName>
    <definedName name="FMB">[14]Q4!$E$51:$AH$51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'[22]2003'!#REF!</definedName>
    <definedName name="Gusht_Ar_TOT_Valute">'[22]2003'!#REF!</definedName>
    <definedName name="HERE">#REF!</definedName>
    <definedName name="IM">[11]BoP!$G$259:$AR$307</definedName>
    <definedName name="IMF">[11]IMF!$C$5:$AP$55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[24]Aid:Services!$A$39:$AJ$46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'[22]2003'!#REF!</definedName>
    <definedName name="Janar_Ar_TOT_Valute">'[22]2003'!#REF!</definedName>
    <definedName name="JPY">#REF!</definedName>
    <definedName name="KA">#REF!</definedName>
    <definedName name="KEND">#REF!</definedName>
    <definedName name="KMENU">#REF!</definedName>
    <definedName name="Korrik_Ar_TOT_Lek">'[22]2003'!#REF!</definedName>
    <definedName name="Korrik_Ar_TOT_Valute">'[22]2003'!#REF!</definedName>
    <definedName name="KWD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>#REF!</definedName>
    <definedName name="MACROS">#REF!</definedName>
    <definedName name="Maj_Ar_TOT_Lek">'[22]2003'!#REF!</definedName>
    <definedName name="Maj_Ar_TOT_Valute">'[22]2003'!#REF!</definedName>
    <definedName name="Mars_Ar_TOT_Lek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>#REF!</definedName>
    <definedName name="MNT_1_TB">#REF!</definedName>
    <definedName name="MNT_2_TB">#REF!</definedName>
    <definedName name="MNT_3_TB">#REF!</definedName>
    <definedName name="mod1.03">[10]ModDef!#REF!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>#REF!</definedName>
    <definedName name="MTPROJ">#REF!</definedName>
    <definedName name="namehp">[26]SA_HP!#REF!</definedName>
    <definedName name="NAMES">#REF!</definedName>
    <definedName name="NAMES_Q">#REF!</definedName>
    <definedName name="namesreer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>'[22]2003'!#REF!</definedName>
    <definedName name="Nentor_Ar_TOT_Valute">'[22]2003'!#REF!</definedName>
    <definedName name="newname" hidden="1">[11]ER!#REF!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>#REF!</definedName>
    <definedName name="outl2">#REF!</definedName>
    <definedName name="OUTLOOK">#REF!</definedName>
    <definedName name="OUTLOOK2">#REF!</definedName>
    <definedName name="p">[27]labels!#REF!</definedName>
    <definedName name="Paym_Cap">[11]Debt!$G$249:$AQ$309</definedName>
    <definedName name="pchBMG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>#REF!</definedName>
    <definedName name="PEOP">[10]Model!#REF!</definedName>
    <definedName name="PEOP_1">[10]Model!#REF!</definedName>
    <definedName name="per931_987">#REF!</definedName>
    <definedName name="PFP">[11]PFP!$C$5:$AG$59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>'[22]2003'!#REF!</definedName>
    <definedName name="Prill_Ar_TOT_Valute">'[22]2003'!#REF!</definedName>
    <definedName name="print">#REF!</definedName>
    <definedName name="_xlnm.Print_Area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>#REF!</definedName>
    <definedName name="Qershor_Ar_TOT_Lek">'[22]2003'!#REF!</definedName>
    <definedName name="Qershor_Ar_TOT_Valute">'[22]2003'!#REF!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>#REF!</definedName>
    <definedName name="REDUC">#REF!</definedName>
    <definedName name="REER">[19]Work!$AK$26:$AV$97</definedName>
    <definedName name="REGISTERALL">#REF!</definedName>
    <definedName name="RESDEB">#REF!</definedName>
    <definedName name="RESDEBT">#REF!</definedName>
    <definedName name="revenue">[28]C!$A$747:$IV$747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hidden="1">{"Main Economic Indicators",#N/A,FALSE,"C"}</definedName>
    <definedName name="Rwvu.Print." hidden="1">#N/A</definedName>
    <definedName name="rxrate">[19]Work!$DB$1:$DU$97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'[22]2003'!#REF!</definedName>
    <definedName name="Shkurt_Ar_TOT_Valute">'[22]2003'!#REF!</definedName>
    <definedName name="Shtator_Ar_TOT_Lek">'[22]2003'!#REF!</definedName>
    <definedName name="Shtator_Ar_TOT_Valute">'[22]2003'!#REF!</definedName>
    <definedName name="STOP">#REF!</definedName>
    <definedName name="sum">[11]BoP!$G$174:$AR$216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17bop">#REF!</definedName>
    <definedName name="Tabel">[30]Tregues!$A$1:$J$50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vani_Vjetor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[31]StRp_Tbl1!$B$4:$AF$109</definedName>
    <definedName name="TB_SR_2">#REF!</definedName>
    <definedName name="TB_Sub">[16]CGExp!$B$135:$CL$192</definedName>
    <definedName name="TB_Subsd">#REF!</definedName>
    <definedName name="Tb_Tax_3year">[16]TaxRev!$A$2:$L$66</definedName>
    <definedName name="TB_Taxes">'[16]JunPrg_9899&amp;beyond'!$A$487:$AE$559</definedName>
    <definedName name="TB1_x">#REF!</definedName>
    <definedName name="TB1_xx">#REF!</definedName>
    <definedName name="TB1b">[16]SummaryCG!$A$79:$CL$150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>#REF!</definedName>
    <definedName name="Tbs1thr4">#REF!</definedName>
    <definedName name="Tetor_Ar_TOT_Lek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>#REF!</definedName>
    <definedName name="USD">#REF!</definedName>
    <definedName name="USERNAME">#REF!</definedName>
    <definedName name="ValidationList">#REF!</definedName>
    <definedName name="viti2006">[32]kursi!$A$27:$M$37</definedName>
    <definedName name="viti2007">[32]kursi!$A$41:$M$51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[19]Work!$DW$5:$EP$97</definedName>
    <definedName name="xrates">[19]Work!$CG$5:$CZ$97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39" i="1"/>
  <c r="C43" i="1" l="1"/>
  <c r="C40" i="2" l="1"/>
  <c r="C39" i="2"/>
  <c r="C36" i="2"/>
  <c r="K26" i="2"/>
  <c r="J26" i="2"/>
  <c r="I26" i="2"/>
  <c r="H26" i="2"/>
  <c r="L25" i="2"/>
  <c r="L24" i="2"/>
  <c r="L23" i="2"/>
  <c r="L22" i="2"/>
  <c r="L21" i="2"/>
  <c r="L20" i="2"/>
  <c r="R12" i="2"/>
  <c r="K12" i="2"/>
  <c r="T12" i="2" s="1"/>
  <c r="R11" i="2"/>
  <c r="F11" i="2"/>
  <c r="F7" i="2" s="1"/>
  <c r="P10" i="2"/>
  <c r="O10" i="2"/>
  <c r="R10" i="2" s="1"/>
  <c r="K10" i="2"/>
  <c r="R9" i="2"/>
  <c r="K9" i="2"/>
  <c r="R8" i="2"/>
  <c r="R7" i="2" s="1"/>
  <c r="K8" i="2"/>
  <c r="Q7" i="2"/>
  <c r="P7" i="2"/>
  <c r="O7" i="2"/>
  <c r="N7" i="2"/>
  <c r="M7" i="2"/>
  <c r="L7" i="2"/>
  <c r="J7" i="2"/>
  <c r="I7" i="2"/>
  <c r="H7" i="2"/>
  <c r="G7" i="2"/>
  <c r="E7" i="2"/>
  <c r="D7" i="2"/>
  <c r="C7" i="2"/>
  <c r="T8" i="2" l="1"/>
  <c r="T9" i="2"/>
  <c r="T10" i="2"/>
  <c r="L26" i="2"/>
  <c r="C35" i="2"/>
  <c r="K11" i="2"/>
  <c r="T11" i="2" l="1"/>
  <c r="K7" i="2"/>
  <c r="T7" i="2" s="1"/>
  <c r="C38" i="1" l="1"/>
  <c r="F30" i="1"/>
  <c r="L20" i="1"/>
  <c r="O12" i="1"/>
  <c r="O11" i="1"/>
  <c r="O10" i="1"/>
  <c r="O9" i="1"/>
  <c r="O8" i="1"/>
  <c r="I12" i="1"/>
  <c r="I11" i="1"/>
  <c r="I10" i="1"/>
  <c r="I9" i="1"/>
  <c r="I8" i="1"/>
  <c r="H7" i="1"/>
  <c r="G7" i="1"/>
  <c r="F7" i="1"/>
  <c r="E7" i="1"/>
  <c r="Q12" i="1" l="1"/>
  <c r="O7" i="1"/>
  <c r="Q9" i="1"/>
  <c r="Q10" i="1"/>
  <c r="Q11" i="1"/>
  <c r="I7" i="1"/>
  <c r="Q8" i="1"/>
  <c r="G30" i="1"/>
  <c r="H30" i="1"/>
  <c r="I30" i="1"/>
  <c r="J30" i="1"/>
  <c r="K30" i="1"/>
  <c r="Q7" i="1" l="1"/>
  <c r="C7" i="1"/>
  <c r="D7" i="1"/>
  <c r="J7" i="1"/>
  <c r="K7" i="1"/>
  <c r="L7" i="1"/>
  <c r="M7" i="1"/>
  <c r="N7" i="1"/>
  <c r="L21" i="1" l="1"/>
  <c r="L22" i="1"/>
  <c r="L23" i="1"/>
  <c r="L24" i="1"/>
  <c r="L25" i="1"/>
  <c r="L26" i="1"/>
  <c r="L27" i="1"/>
  <c r="L28" i="1"/>
  <c r="L29" i="1"/>
  <c r="L30" i="1" l="1"/>
</calcChain>
</file>

<file path=xl/comments1.xml><?xml version="1.0" encoding="utf-8"?>
<comments xmlns="http://schemas.openxmlformats.org/spreadsheetml/2006/main">
  <authors>
    <author>Kledia Dono</author>
  </authors>
  <commentList>
    <comment ref="F5" authorId="0" shapeId="0">
      <text>
        <r>
          <rPr>
            <b/>
            <sz val="13"/>
            <color indexed="81"/>
            <rFont val="Tahoma"/>
            <family val="2"/>
          </rPr>
          <t>Kledia Dono:</t>
        </r>
        <r>
          <rPr>
            <sz val="13"/>
            <color indexed="81"/>
            <rFont val="Tahoma"/>
            <family val="2"/>
          </rPr>
          <t xml:space="preserve">
Viti 2018 do plotesohet me shumen e kolonave 4+5+6+7 nga raporti I tremujorit te trete</t>
        </r>
      </text>
    </comment>
    <comment ref="M5" authorId="0" shapeId="0">
      <text>
        <r>
          <rPr>
            <b/>
            <sz val="13"/>
            <color indexed="81"/>
            <rFont val="Tahoma"/>
            <family val="2"/>
          </rPr>
          <t>Kledia Dono:</t>
        </r>
        <r>
          <rPr>
            <sz val="13"/>
            <color indexed="81"/>
            <rFont val="Tahoma"/>
            <family val="2"/>
          </rPr>
          <t xml:space="preserve">
ploteso me shumen e 4 kolonave te shlyerjeve si ne raportin e fundit</t>
        </r>
      </text>
    </comment>
    <comment ref="G6" authorId="0" shapeId="0">
      <text>
        <r>
          <rPr>
            <b/>
            <sz val="13"/>
            <color indexed="81"/>
            <rFont val="Tahoma"/>
            <family val="2"/>
          </rPr>
          <t>Kledia Dono:</t>
        </r>
        <r>
          <rPr>
            <sz val="13"/>
            <color indexed="81"/>
            <rFont val="Tahoma"/>
            <family val="2"/>
          </rPr>
          <t xml:space="preserve">
ploteso vlerat e detyrimeve te krijuara per tremujorin e kerkuar</t>
        </r>
      </text>
    </comment>
    <comment ref="N6" authorId="0" shapeId="0">
      <text>
        <r>
          <rPr>
            <b/>
            <sz val="13"/>
            <color indexed="81"/>
            <rFont val="Tahoma"/>
            <family val="2"/>
          </rPr>
          <t>Kledia Dono:</t>
        </r>
        <r>
          <rPr>
            <sz val="13"/>
            <color indexed="81"/>
            <rFont val="Tahoma"/>
            <family val="2"/>
          </rPr>
          <t xml:space="preserve">
ploteso vlerat e detyrimeve te krijuara per tremujorin e kerkuar</t>
        </r>
      </text>
    </comment>
    <comment ref="B16" authorId="0" shapeId="0">
      <text>
        <r>
          <rPr>
            <b/>
            <sz val="13"/>
            <color indexed="81"/>
            <rFont val="Tahoma"/>
            <family val="2"/>
          </rPr>
          <t>Kledia Dono:</t>
        </r>
        <r>
          <rPr>
            <sz val="13"/>
            <color indexed="81"/>
            <rFont val="Tahoma"/>
            <family val="2"/>
          </rPr>
          <t xml:space="preserve">
Tabela do plotesohet ne vazhdim te raportimit te fundit
</t>
        </r>
      </text>
    </comment>
    <comment ref="B31" authorId="0" shapeId="0">
      <text>
        <r>
          <rPr>
            <b/>
            <sz val="13"/>
            <color indexed="81"/>
            <rFont val="Tahoma"/>
            <family val="2"/>
          </rPr>
          <t>Kledia Dono:</t>
        </r>
        <r>
          <rPr>
            <sz val="13"/>
            <color indexed="81"/>
            <rFont val="Tahoma"/>
            <family val="2"/>
          </rPr>
          <t xml:space="preserve">
Vlerat do te plotesohen ne menyre progresive. Nese ka patur likuidime, do t'ia shtoni vlerave qe jane raportuar tashme. Nese jo, vlerat do t'i lini sic kane qene.</t>
        </r>
      </text>
    </comment>
  </commentList>
</comments>
</file>

<file path=xl/sharedStrings.xml><?xml version="1.0" encoding="utf-8"?>
<sst xmlns="http://schemas.openxmlformats.org/spreadsheetml/2006/main" count="137" uniqueCount="93">
  <si>
    <t>Shtojca 5 "Raportimi periodik për detyrimet e prapambetura"</t>
  </si>
  <si>
    <t>Detyrimet  e nj.v.q.v (lekë)</t>
  </si>
  <si>
    <t>Investimet</t>
  </si>
  <si>
    <t>Investimet nga FZHR</t>
  </si>
  <si>
    <t>TVSH dhe Kosto lokale</t>
  </si>
  <si>
    <t>Mallra dhe Shërbime</t>
  </si>
  <si>
    <t>Vendime Gjyqësore</t>
  </si>
  <si>
    <t>Të tjera</t>
  </si>
  <si>
    <t>Vlera Totale</t>
  </si>
  <si>
    <r>
      <rPr>
        <b/>
        <sz val="10"/>
        <color theme="1"/>
        <rFont val="Times New Roman"/>
        <family val="1"/>
      </rPr>
      <t>(1)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
(Detyrimi i mbartur deri në </t>
    </r>
    <r>
      <rPr>
        <b/>
        <sz val="10"/>
        <color theme="1"/>
        <rFont val="Times New Roman"/>
        <family val="1"/>
      </rPr>
      <t>31.12.2015)</t>
    </r>
    <r>
      <rPr>
        <sz val="10"/>
        <color theme="1"/>
        <rFont val="Times New Roman"/>
        <family val="1"/>
      </rPr>
      <t xml:space="preserve">
</t>
    </r>
  </si>
  <si>
    <t>Emertimi i projektit</t>
  </si>
  <si>
    <t>Ministria e Linjes</t>
  </si>
  <si>
    <t>Kodi i Projektit</t>
  </si>
  <si>
    <t>Viti I financimit te projektit</t>
  </si>
  <si>
    <t>Vlera e plote e kontrates</t>
  </si>
  <si>
    <r>
      <t xml:space="preserve">Vlera e financuar </t>
    </r>
    <r>
      <rPr>
        <b/>
        <sz val="10"/>
        <color theme="1"/>
        <rFont val="Times New Roman"/>
        <family val="1"/>
      </rPr>
      <t>ne vitin 2016</t>
    </r>
  </si>
  <si>
    <r>
      <t xml:space="preserve">Vlera e financuar </t>
    </r>
    <r>
      <rPr>
        <b/>
        <sz val="10"/>
        <color theme="1"/>
        <rFont val="Times New Roman"/>
        <family val="1"/>
      </rPr>
      <t>deri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ne vitin 2015</t>
    </r>
  </si>
  <si>
    <r>
      <t xml:space="preserve">Vlera e financuar </t>
    </r>
    <r>
      <rPr>
        <b/>
        <sz val="10"/>
        <color theme="1"/>
        <rFont val="Times New Roman"/>
        <family val="1"/>
      </rPr>
      <t>ne vitin 2017</t>
    </r>
  </si>
  <si>
    <t>Detyrimi i mbetur per financim</t>
  </si>
  <si>
    <r>
      <t xml:space="preserve">                                                                                                                                            
</t>
    </r>
    <r>
      <rPr>
        <b/>
        <sz val="10"/>
        <color theme="1"/>
        <rFont val="Times New Roman"/>
        <family val="1"/>
      </rPr>
      <t>Detyrimet e shlyera</t>
    </r>
    <r>
      <rPr>
        <sz val="10"/>
        <color theme="1"/>
        <rFont val="Times New Roman"/>
        <family val="1"/>
      </rPr>
      <t xml:space="preserve"> per detyrimet e prapambetura deri në </t>
    </r>
    <r>
      <rPr>
        <b/>
        <sz val="10"/>
        <color theme="1"/>
        <rFont val="Times New Roman"/>
        <family val="1"/>
      </rPr>
      <t>31.12.2015)</t>
    </r>
    <r>
      <rPr>
        <sz val="10"/>
        <color theme="1"/>
        <rFont val="Times New Roman"/>
        <family val="1"/>
      </rPr>
      <t xml:space="preserve">
</t>
    </r>
  </si>
  <si>
    <t>Shenime te tjera:</t>
  </si>
  <si>
    <t>Cdo qelize me ngjyre blu eshte me formule, ndaj nuk duhet plotesuar manualisht</t>
  </si>
  <si>
    <r>
      <t xml:space="preserve">Vlera e financuar </t>
    </r>
    <r>
      <rPr>
        <b/>
        <sz val="10"/>
        <color theme="1"/>
        <rFont val="Times New Roman"/>
        <family val="1"/>
      </rPr>
      <t>ne vitin 2018</t>
    </r>
  </si>
  <si>
    <r>
      <rPr>
        <b/>
        <sz val="11"/>
        <color theme="1"/>
        <rFont val="Times New Roman"/>
        <family val="1"/>
      </rPr>
      <t xml:space="preserve">Tabela nr. 3: </t>
    </r>
    <r>
      <rPr>
        <sz val="11"/>
        <color theme="1"/>
        <rFont val="Times New Roman"/>
        <family val="1"/>
      </rPr>
      <t xml:space="preserve">Raporti përmbledhës për detyrimet e prapambetura te </t>
    </r>
    <r>
      <rPr>
        <b/>
        <sz val="11"/>
        <color theme="1"/>
        <rFont val="Times New Roman"/>
        <family val="1"/>
      </rPr>
      <t>SHLYERA (per detyrimet e prapambetura deri ne vitin 2015)</t>
    </r>
  </si>
  <si>
    <t>Shënim:  Në tabelën 1 duhet të pasqyrohen vlerat e detyrimeve të krijuara rishtas dhe të shlyera për tremujorin e kërkuar, krahas vlerave për detyrimet e krijuara dhe të shlyera në vitet e mëparshme. Në zërin "Investime" nuk do të perfshihen investimet e financuara nga FZHR, pasi këto detyrime do të evidentohen më vete në tabelën nr. 2.</t>
  </si>
  <si>
    <t>Shënim :Në tabelën nr. 2, ne kolonën "Viti i financimit të projektit" do te shënohet viti kur është lidhur kontrata e financimit të projektit</t>
  </si>
  <si>
    <t>Shënim: Tabela nr. 3 do të plotësohet me vlera progresive</t>
  </si>
  <si>
    <t>Viti 2020</t>
  </si>
  <si>
    <r>
      <rPr>
        <b/>
        <sz val="10"/>
        <color theme="1"/>
        <rFont val="Times New Roman"/>
        <family val="1"/>
      </rPr>
      <t>(3)</t>
    </r>
    <r>
      <rPr>
        <sz val="10"/>
        <color theme="1"/>
        <rFont val="Times New Roman"/>
        <family val="1"/>
      </rPr>
      <t xml:space="preserve">          Detyrimet e krijuara nga           </t>
    </r>
    <r>
      <rPr>
        <b/>
        <sz val="10"/>
        <color theme="1"/>
        <rFont val="Times New Roman"/>
        <family val="1"/>
      </rPr>
      <t xml:space="preserve">1 Janar - 31 Mars 2020      </t>
    </r>
    <r>
      <rPr>
        <sz val="10"/>
        <color theme="1"/>
        <rFont val="Times New Roman"/>
        <family val="1"/>
      </rPr>
      <t xml:space="preserve">         </t>
    </r>
  </si>
  <si>
    <r>
      <rPr>
        <b/>
        <sz val="10"/>
        <color theme="1"/>
        <rFont val="Times New Roman"/>
        <family val="1"/>
      </rPr>
      <t>(4)</t>
    </r>
    <r>
      <rPr>
        <sz val="10"/>
        <color theme="1"/>
        <rFont val="Times New Roman"/>
        <family val="1"/>
      </rPr>
      <t xml:space="preserve">          Detyrimet e krijuara nga           </t>
    </r>
    <r>
      <rPr>
        <b/>
        <sz val="10"/>
        <color theme="1"/>
        <rFont val="Times New Roman"/>
        <family val="1"/>
      </rPr>
      <t xml:space="preserve">1 Prill- 31 Qershor 2020      </t>
    </r>
    <r>
      <rPr>
        <sz val="10"/>
        <color theme="1"/>
        <rFont val="Times New Roman"/>
        <family val="1"/>
      </rPr>
      <t xml:space="preserve">         </t>
    </r>
  </si>
  <si>
    <r>
      <rPr>
        <b/>
        <sz val="10"/>
        <color theme="1"/>
        <rFont val="Times New Roman"/>
        <family val="1"/>
      </rPr>
      <t>(5)</t>
    </r>
    <r>
      <rPr>
        <sz val="10"/>
        <color theme="1"/>
        <rFont val="Times New Roman"/>
        <family val="1"/>
      </rPr>
      <t xml:space="preserve">          Detyrimet e krijuara nga           </t>
    </r>
    <r>
      <rPr>
        <b/>
        <sz val="10"/>
        <color theme="1"/>
        <rFont val="Times New Roman"/>
        <family val="1"/>
      </rPr>
      <t xml:space="preserve">1 Korrik - 30 Shtator 2020      </t>
    </r>
    <r>
      <rPr>
        <sz val="10"/>
        <color theme="1"/>
        <rFont val="Times New Roman"/>
        <family val="1"/>
      </rPr>
      <t xml:space="preserve">         </t>
    </r>
  </si>
  <si>
    <r>
      <rPr>
        <b/>
        <sz val="10"/>
        <color theme="1"/>
        <rFont val="Times New Roman"/>
        <family val="1"/>
      </rPr>
      <t>(6)</t>
    </r>
    <r>
      <rPr>
        <sz val="10"/>
        <color theme="1"/>
        <rFont val="Times New Roman"/>
        <family val="1"/>
      </rPr>
      <t xml:space="preserve">          Detyrimet e krijuara nga           </t>
    </r>
    <r>
      <rPr>
        <b/>
        <sz val="10"/>
        <color theme="1"/>
        <rFont val="Times New Roman"/>
        <family val="1"/>
      </rPr>
      <t xml:space="preserve">1 Tetor- 31 Dhjetor 2020      </t>
    </r>
    <r>
      <rPr>
        <sz val="10"/>
        <color theme="1"/>
        <rFont val="Times New Roman"/>
        <family val="1"/>
      </rPr>
      <t xml:space="preserve">         </t>
    </r>
  </si>
  <si>
    <r>
      <rPr>
        <b/>
        <sz val="10"/>
        <color theme="1"/>
        <rFont val="Times New Roman"/>
        <family val="1"/>
      </rPr>
      <t>(7=1+2+3+4+5+6)</t>
    </r>
    <r>
      <rPr>
        <sz val="10"/>
        <color theme="1"/>
        <rFont val="Times New Roman"/>
        <family val="1"/>
      </rPr>
      <t xml:space="preserve">  </t>
    </r>
    <r>
      <rPr>
        <b/>
        <sz val="10"/>
        <color theme="1"/>
        <rFont val="Times New Roman"/>
        <family val="1"/>
      </rPr>
      <t xml:space="preserve">Totali i detyrimeve te krijuara  </t>
    </r>
    <r>
      <rPr>
        <sz val="10"/>
        <color theme="1"/>
        <rFont val="Times New Roman"/>
        <family val="1"/>
      </rPr>
      <t xml:space="preserve"> </t>
    </r>
  </si>
  <si>
    <r>
      <rPr>
        <b/>
        <sz val="10"/>
        <color theme="1"/>
        <rFont val="Times New Roman"/>
        <family val="1"/>
      </rPr>
      <t>(2)</t>
    </r>
    <r>
      <rPr>
        <sz val="10"/>
        <color theme="1"/>
        <rFont val="Times New Roman"/>
        <family val="1"/>
      </rPr>
      <t xml:space="preserve">                                                                                                                        
Detyrimi i krijuar       V</t>
    </r>
    <r>
      <rPr>
        <b/>
        <sz val="10"/>
        <color theme="1"/>
        <rFont val="Times New Roman"/>
        <family val="1"/>
      </rPr>
      <t>iti 2016, 2017, 2018, 2019</t>
    </r>
    <r>
      <rPr>
        <sz val="10"/>
        <color theme="1"/>
        <rFont val="Times New Roman"/>
        <family val="1"/>
      </rPr>
      <t xml:space="preserve">
</t>
    </r>
  </si>
  <si>
    <r>
      <rPr>
        <b/>
        <sz val="10"/>
        <color theme="1"/>
        <rFont val="Times New Roman"/>
        <family val="1"/>
      </rPr>
      <t xml:space="preserve">(8) </t>
    </r>
    <r>
      <rPr>
        <sz val="10"/>
        <color theme="1"/>
        <rFont val="Times New Roman"/>
        <family val="1"/>
      </rPr>
      <t xml:space="preserve">                    Detyrimet e prapambetura të shlyera </t>
    </r>
    <r>
      <rPr>
        <b/>
        <sz val="10"/>
        <color theme="1"/>
        <rFont val="Times New Roman"/>
        <family val="1"/>
      </rPr>
      <t>Viti 2015, 2016, 2017, 2018, 2019</t>
    </r>
    <r>
      <rPr>
        <sz val="10"/>
        <color theme="1"/>
        <rFont val="Times New Roman"/>
        <family val="1"/>
      </rPr>
      <t xml:space="preserve">)      </t>
    </r>
  </si>
  <si>
    <r>
      <rPr>
        <b/>
        <sz val="10"/>
        <color theme="1"/>
        <rFont val="Times New Roman"/>
        <family val="1"/>
      </rPr>
      <t>(13=8+9+10+11+12)</t>
    </r>
    <r>
      <rPr>
        <sz val="10"/>
        <color theme="1"/>
        <rFont val="Times New Roman"/>
        <family val="1"/>
      </rPr>
      <t xml:space="preserve">            </t>
    </r>
    <r>
      <rPr>
        <b/>
        <sz val="10"/>
        <color theme="1"/>
        <rFont val="Times New Roman"/>
        <family val="1"/>
      </rPr>
      <t>Totali i detyrimeve te shlyera</t>
    </r>
    <r>
      <rPr>
        <sz val="10"/>
        <color theme="1"/>
        <rFont val="Times New Roman"/>
        <family val="1"/>
      </rPr>
      <t xml:space="preserve">   </t>
    </r>
  </si>
  <si>
    <r>
      <rPr>
        <b/>
        <sz val="10"/>
        <color theme="1"/>
        <rFont val="Times New Roman"/>
        <family val="1"/>
      </rPr>
      <t>(14)</t>
    </r>
    <r>
      <rPr>
        <sz val="10"/>
        <color theme="1"/>
        <rFont val="Times New Roman"/>
        <family val="1"/>
      </rPr>
      <t xml:space="preserve">                        Detyrimi i shlyer në %     </t>
    </r>
  </si>
  <si>
    <r>
      <rPr>
        <b/>
        <sz val="10"/>
        <color theme="1"/>
        <rFont val="Times New Roman"/>
        <family val="1"/>
      </rPr>
      <t>(15=7-13</t>
    </r>
    <r>
      <rPr>
        <sz val="10"/>
        <color theme="1"/>
        <rFont val="Times New Roman"/>
        <family val="1"/>
      </rPr>
      <t xml:space="preserve">) Detyrimi i mbetur </t>
    </r>
  </si>
  <si>
    <r>
      <rPr>
        <b/>
        <sz val="10"/>
        <color theme="1"/>
        <rFont val="Times New Roman"/>
        <family val="1"/>
      </rPr>
      <t>(9)</t>
    </r>
    <r>
      <rPr>
        <sz val="10"/>
        <color theme="1"/>
        <rFont val="Times New Roman"/>
        <family val="1"/>
      </rPr>
      <t xml:space="preserve">          Detyrimet e shlyera nga     </t>
    </r>
    <r>
      <rPr>
        <b/>
        <sz val="10"/>
        <color theme="1"/>
        <rFont val="Times New Roman"/>
        <family val="1"/>
      </rPr>
      <t xml:space="preserve">1 Janar - 31 Mars 2020     </t>
    </r>
    <r>
      <rPr>
        <sz val="10"/>
        <color theme="1"/>
        <rFont val="Times New Roman"/>
        <family val="1"/>
      </rPr>
      <t xml:space="preserve">         </t>
    </r>
  </si>
  <si>
    <r>
      <rPr>
        <b/>
        <sz val="10"/>
        <color theme="1"/>
        <rFont val="Times New Roman"/>
        <family val="1"/>
      </rPr>
      <t>(10)</t>
    </r>
    <r>
      <rPr>
        <sz val="10"/>
        <color theme="1"/>
        <rFont val="Times New Roman"/>
        <family val="1"/>
      </rPr>
      <t xml:space="preserve">          Detyrimet e shlyera nga      </t>
    </r>
    <r>
      <rPr>
        <b/>
        <sz val="10"/>
        <color theme="1"/>
        <rFont val="Times New Roman"/>
        <family val="1"/>
      </rPr>
      <t xml:space="preserve">1 Prill- 31 Qershor 2020      </t>
    </r>
    <r>
      <rPr>
        <sz val="10"/>
        <color theme="1"/>
        <rFont val="Times New Roman"/>
        <family val="1"/>
      </rPr>
      <t xml:space="preserve">         </t>
    </r>
  </si>
  <si>
    <r>
      <rPr>
        <b/>
        <sz val="10"/>
        <color theme="1"/>
        <rFont val="Times New Roman"/>
        <family val="1"/>
      </rPr>
      <t>(11)</t>
    </r>
    <r>
      <rPr>
        <sz val="10"/>
        <color theme="1"/>
        <rFont val="Times New Roman"/>
        <family val="1"/>
      </rPr>
      <t xml:space="preserve">          Detyrimet e shlyera nga     </t>
    </r>
    <r>
      <rPr>
        <b/>
        <sz val="10"/>
        <color theme="1"/>
        <rFont val="Times New Roman"/>
        <family val="1"/>
      </rPr>
      <t xml:space="preserve">1 Korrik - 30 Shtator 2020      </t>
    </r>
    <r>
      <rPr>
        <sz val="10"/>
        <color theme="1"/>
        <rFont val="Times New Roman"/>
        <family val="1"/>
      </rPr>
      <t xml:space="preserve">         </t>
    </r>
  </si>
  <si>
    <r>
      <rPr>
        <b/>
        <sz val="10"/>
        <color theme="1"/>
        <rFont val="Times New Roman"/>
        <family val="1"/>
      </rPr>
      <t>(12)</t>
    </r>
    <r>
      <rPr>
        <sz val="10"/>
        <color theme="1"/>
        <rFont val="Times New Roman"/>
        <family val="1"/>
      </rPr>
      <t xml:space="preserve">          Detyrimet e shlyera nga     </t>
    </r>
    <r>
      <rPr>
        <b/>
        <sz val="10"/>
        <color theme="1"/>
        <rFont val="Times New Roman"/>
        <family val="1"/>
      </rPr>
      <t xml:space="preserve">1 Tetor- 31 Dhjetor 2020     </t>
    </r>
    <r>
      <rPr>
        <sz val="10"/>
        <color theme="1"/>
        <rFont val="Times New Roman"/>
        <family val="1"/>
      </rPr>
      <t xml:space="preserve">         </t>
    </r>
  </si>
  <si>
    <t>Bashkia Puke</t>
  </si>
  <si>
    <r>
      <rPr>
        <b/>
        <sz val="12"/>
        <color indexed="8"/>
        <rFont val="Times New Roman"/>
        <family val="1"/>
      </rPr>
      <t>Tabela nr. 1</t>
    </r>
    <r>
      <rPr>
        <sz val="12"/>
        <color indexed="8"/>
        <rFont val="Times New Roman"/>
        <family val="1"/>
      </rPr>
      <t xml:space="preserve">: Zhvillimi i shumës së detyrimeve të prapambetura deri në tremujorin  IV viti 2019 </t>
    </r>
  </si>
  <si>
    <r>
      <rPr>
        <b/>
        <sz val="10"/>
        <color indexed="8"/>
        <rFont val="Times New Roman"/>
        <family val="1"/>
      </rPr>
      <t>(1)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
(Detyrimi i mbartur deri në </t>
    </r>
    <r>
      <rPr>
        <b/>
        <sz val="10"/>
        <color indexed="8"/>
        <rFont val="Times New Roman"/>
        <family val="1"/>
      </rPr>
      <t>31.12.2015)</t>
    </r>
    <r>
      <rPr>
        <sz val="10"/>
        <color indexed="8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</si>
  <si>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(2)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
Detyrimi i krijuar       </t>
    </r>
    <r>
      <rPr>
        <b/>
        <sz val="10"/>
        <color indexed="8"/>
        <rFont val="Times New Roman"/>
        <family val="1"/>
      </rPr>
      <t>Viti 2016</t>
    </r>
    <r>
      <rPr>
        <sz val="10"/>
        <color indexed="8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</si>
  <si>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(3)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
Detyrimi i krijuar       </t>
    </r>
    <r>
      <rPr>
        <b/>
        <sz val="10"/>
        <color indexed="8"/>
        <rFont val="Times New Roman"/>
        <family val="1"/>
      </rPr>
      <t>Viti 2017</t>
    </r>
    <r>
      <rPr>
        <sz val="10"/>
        <color indexed="8"/>
        <rFont val="Times New Roman"/>
        <family val="1"/>
      </rPr>
      <t xml:space="preserve">
</t>
    </r>
  </si>
  <si>
    <r>
      <rPr>
        <b/>
        <sz val="10"/>
        <color indexed="8"/>
        <rFont val="Times New Roman"/>
        <family val="1"/>
      </rPr>
      <t>(4)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
Detyrimi i krijuar </t>
    </r>
    <r>
      <rPr>
        <b/>
        <sz val="10"/>
        <color indexed="8"/>
        <rFont val="Times New Roman"/>
        <family val="1"/>
      </rPr>
      <t>Viti 2018</t>
    </r>
    <r>
      <rPr>
        <sz val="10"/>
        <color indexed="8"/>
        <rFont val="Times New Roman"/>
        <family val="1"/>
      </rPr>
      <t xml:space="preserve">
</t>
    </r>
  </si>
  <si>
    <t>Viti 2019</t>
  </si>
  <si>
    <r>
      <rPr>
        <b/>
        <sz val="10"/>
        <color indexed="8"/>
        <rFont val="Times New Roman"/>
        <family val="1"/>
      </rPr>
      <t>(9=1+2+3+4+5+6+7+8)</t>
    </r>
    <r>
      <rPr>
        <sz val="10"/>
        <color indexed="8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 xml:space="preserve">Totali i detyrimeve te krijuara  </t>
    </r>
    <r>
      <rPr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</si>
  <si>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Times New Roman"/>
        <family val="1"/>
      </rPr>
      <t xml:space="preserve">(10) </t>
    </r>
    <r>
      <rPr>
        <sz val="10"/>
        <color indexed="8"/>
        <rFont val="Times New Roman"/>
        <family val="1"/>
      </rPr>
      <t xml:space="preserve">                    Detyrimet e prapambetura të shlyera (</t>
    </r>
    <r>
      <rPr>
        <b/>
        <sz val="10"/>
        <color indexed="8"/>
        <rFont val="Times New Roman"/>
        <family val="1"/>
      </rPr>
      <t>viti 2015, 2016, 2017</t>
    </r>
    <r>
      <rPr>
        <sz val="10"/>
        <color indexed="8"/>
        <rFont val="Times New Roman"/>
        <family val="1"/>
      </rPr>
      <t xml:space="preserve">)      </t>
    </r>
  </si>
  <si>
    <r>
      <rPr>
        <b/>
        <sz val="10"/>
        <color indexed="8"/>
        <rFont val="Times New Roman"/>
        <family val="1"/>
      </rPr>
      <t xml:space="preserve">(11) </t>
    </r>
    <r>
      <rPr>
        <sz val="10"/>
        <color indexed="8"/>
        <rFont val="Times New Roman"/>
        <family val="1"/>
      </rPr>
      <t xml:space="preserve">                    Detyrimet e prapambetura të shlyera (</t>
    </r>
    <r>
      <rPr>
        <b/>
        <sz val="10"/>
        <color indexed="8"/>
        <rFont val="Times New Roman"/>
        <family val="1"/>
      </rPr>
      <t>viti 2018</t>
    </r>
    <r>
      <rPr>
        <sz val="10"/>
        <color indexed="8"/>
        <rFont val="Times New Roman"/>
        <family val="1"/>
      </rPr>
      <t xml:space="preserve">)      </t>
    </r>
  </si>
  <si>
    <r>
      <rPr>
        <b/>
        <sz val="10"/>
        <color indexed="8"/>
        <rFont val="Times New Roman"/>
        <family val="1"/>
      </rPr>
      <t>(16=10+11+12+13+14+15)</t>
    </r>
    <r>
      <rPr>
        <sz val="10"/>
        <color indexed="8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Totali i detyrimeve te shlyera</t>
    </r>
    <r>
      <rPr>
        <sz val="10"/>
        <color indexed="8"/>
        <rFont val="Times New Roman"/>
        <family val="1"/>
      </rPr>
      <t xml:space="preserve">   </t>
    </r>
  </si>
  <si>
    <r>
      <rPr>
        <b/>
        <sz val="10"/>
        <color indexed="8"/>
        <rFont val="Times New Roman"/>
        <family val="1"/>
      </rPr>
      <t>(17)</t>
    </r>
    <r>
      <rPr>
        <sz val="10"/>
        <color indexed="8"/>
        <rFont val="Times New Roman"/>
        <family val="1"/>
      </rPr>
      <t xml:space="preserve">                        Detyrimi i shlyer në %     </t>
    </r>
  </si>
  <si>
    <r>
      <rPr>
        <b/>
        <sz val="10"/>
        <color indexed="8"/>
        <rFont val="Times New Roman"/>
        <family val="1"/>
      </rPr>
      <t>(18=9-16</t>
    </r>
    <r>
      <rPr>
        <sz val="10"/>
        <color indexed="8"/>
        <rFont val="Times New Roman"/>
        <family val="1"/>
      </rPr>
      <t xml:space="preserve">) Detyrimi i mbetur </t>
    </r>
  </si>
  <si>
    <r>
      <rPr>
        <b/>
        <sz val="10"/>
        <color indexed="8"/>
        <rFont val="Times New Roman"/>
        <family val="1"/>
      </rPr>
      <t>(5)</t>
    </r>
    <r>
      <rPr>
        <sz val="10"/>
        <color indexed="8"/>
        <rFont val="Times New Roman"/>
        <family val="1"/>
      </rPr>
      <t xml:space="preserve">          Detyrimet e krijuara nga           </t>
    </r>
    <r>
      <rPr>
        <b/>
        <sz val="10"/>
        <color indexed="8"/>
        <rFont val="Times New Roman"/>
        <family val="1"/>
      </rPr>
      <t xml:space="preserve">1 Janar - 31 Mars 2019      </t>
    </r>
    <r>
      <rPr>
        <sz val="10"/>
        <color indexed="8"/>
        <rFont val="Times New Roman"/>
        <family val="1"/>
      </rPr>
      <t xml:space="preserve">         </t>
    </r>
  </si>
  <si>
    <r>
      <rPr>
        <b/>
        <sz val="10"/>
        <color indexed="8"/>
        <rFont val="Times New Roman"/>
        <family val="1"/>
      </rPr>
      <t>(6)</t>
    </r>
    <r>
      <rPr>
        <sz val="10"/>
        <color indexed="8"/>
        <rFont val="Times New Roman"/>
        <family val="1"/>
      </rPr>
      <t xml:space="preserve">          Detyrimet e krijuara nga           </t>
    </r>
    <r>
      <rPr>
        <b/>
        <sz val="10"/>
        <color indexed="8"/>
        <rFont val="Times New Roman"/>
        <family val="1"/>
      </rPr>
      <t xml:space="preserve">1 Prill- 31 Qershor 2019      </t>
    </r>
    <r>
      <rPr>
        <sz val="10"/>
        <color indexed="8"/>
        <rFont val="Times New Roman"/>
        <family val="1"/>
      </rPr>
      <t xml:space="preserve">         </t>
    </r>
  </si>
  <si>
    <r>
      <rPr>
        <b/>
        <sz val="10"/>
        <color indexed="8"/>
        <rFont val="Times New Roman"/>
        <family val="1"/>
      </rPr>
      <t>(7)</t>
    </r>
    <r>
      <rPr>
        <sz val="10"/>
        <color indexed="8"/>
        <rFont val="Times New Roman"/>
        <family val="1"/>
      </rPr>
      <t xml:space="preserve">          Detyrimet e krijuara nga           </t>
    </r>
    <r>
      <rPr>
        <b/>
        <sz val="10"/>
        <color indexed="8"/>
        <rFont val="Times New Roman"/>
        <family val="1"/>
      </rPr>
      <t xml:space="preserve">1 Korrik - 30 Shtator 2019      </t>
    </r>
    <r>
      <rPr>
        <sz val="10"/>
        <color indexed="8"/>
        <rFont val="Times New Roman"/>
        <family val="1"/>
      </rPr>
      <t xml:space="preserve">         </t>
    </r>
  </si>
  <si>
    <r>
      <rPr>
        <b/>
        <sz val="10"/>
        <color indexed="8"/>
        <rFont val="Times New Roman"/>
        <family val="1"/>
      </rPr>
      <t>(8)</t>
    </r>
    <r>
      <rPr>
        <sz val="10"/>
        <color indexed="8"/>
        <rFont val="Times New Roman"/>
        <family val="1"/>
      </rPr>
      <t xml:space="preserve">          Detyrimet e krijuara nga           </t>
    </r>
    <r>
      <rPr>
        <b/>
        <sz val="10"/>
        <color indexed="8"/>
        <rFont val="Times New Roman"/>
        <family val="1"/>
      </rPr>
      <t xml:space="preserve">1 Tetor- 31 Dhjetor 2019      </t>
    </r>
    <r>
      <rPr>
        <sz val="10"/>
        <color indexed="8"/>
        <rFont val="Times New Roman"/>
        <family val="1"/>
      </rPr>
      <t xml:space="preserve">         </t>
    </r>
  </si>
  <si>
    <r>
      <rPr>
        <b/>
        <sz val="10"/>
        <color indexed="8"/>
        <rFont val="Times New Roman"/>
        <family val="1"/>
      </rPr>
      <t>(12)</t>
    </r>
    <r>
      <rPr>
        <sz val="10"/>
        <color indexed="8"/>
        <rFont val="Times New Roman"/>
        <family val="1"/>
      </rPr>
      <t xml:space="preserve">          Detyrimet e shlyera nga  </t>
    </r>
    <r>
      <rPr>
        <b/>
        <sz val="10"/>
        <color indexed="8"/>
        <rFont val="Times New Roman"/>
        <family val="1"/>
      </rPr>
      <t xml:space="preserve">1 Janar - 31 Mars 2019      </t>
    </r>
    <r>
      <rPr>
        <sz val="10"/>
        <color indexed="8"/>
        <rFont val="Times New Roman"/>
        <family val="1"/>
      </rPr>
      <t xml:space="preserve">         </t>
    </r>
  </si>
  <si>
    <r>
      <rPr>
        <b/>
        <sz val="10"/>
        <color indexed="8"/>
        <rFont val="Times New Roman"/>
        <family val="1"/>
      </rPr>
      <t>(13)</t>
    </r>
    <r>
      <rPr>
        <sz val="10"/>
        <color indexed="8"/>
        <rFont val="Times New Roman"/>
        <family val="1"/>
      </rPr>
      <t xml:space="preserve">          Detyrimet e shlyera nga  </t>
    </r>
    <r>
      <rPr>
        <b/>
        <sz val="10"/>
        <color indexed="8"/>
        <rFont val="Times New Roman"/>
        <family val="1"/>
      </rPr>
      <t xml:space="preserve">1 Prill- 31 Qershor 2019      </t>
    </r>
    <r>
      <rPr>
        <sz val="10"/>
        <color indexed="8"/>
        <rFont val="Times New Roman"/>
        <family val="1"/>
      </rPr>
      <t xml:space="preserve">         </t>
    </r>
  </si>
  <si>
    <r>
      <rPr>
        <b/>
        <sz val="10"/>
        <color indexed="8"/>
        <rFont val="Times New Roman"/>
        <family val="1"/>
      </rPr>
      <t>(14)</t>
    </r>
    <r>
      <rPr>
        <sz val="10"/>
        <color indexed="8"/>
        <rFont val="Times New Roman"/>
        <family val="1"/>
      </rPr>
      <t xml:space="preserve">          Detyrimet e shlyera nga  </t>
    </r>
    <r>
      <rPr>
        <b/>
        <sz val="10"/>
        <color indexed="8"/>
        <rFont val="Times New Roman"/>
        <family val="1"/>
      </rPr>
      <t xml:space="preserve">1 Korrik - 30 Shtator 2019      </t>
    </r>
    <r>
      <rPr>
        <sz val="10"/>
        <color indexed="8"/>
        <rFont val="Times New Roman"/>
        <family val="1"/>
      </rPr>
      <t xml:space="preserve">         </t>
    </r>
  </si>
  <si>
    <r>
      <rPr>
        <b/>
        <sz val="10"/>
        <color indexed="8"/>
        <rFont val="Times New Roman"/>
        <family val="1"/>
      </rPr>
      <t>(15)</t>
    </r>
    <r>
      <rPr>
        <sz val="10"/>
        <color indexed="8"/>
        <rFont val="Times New Roman"/>
        <family val="1"/>
      </rPr>
      <t xml:space="preserve">          Detyrimet e shlyera nga  </t>
    </r>
    <r>
      <rPr>
        <b/>
        <sz val="10"/>
        <color indexed="8"/>
        <rFont val="Times New Roman"/>
        <family val="1"/>
      </rPr>
      <t xml:space="preserve">1 Tetor- 31 Dhjetor 2019      </t>
    </r>
    <r>
      <rPr>
        <sz val="10"/>
        <color indexed="8"/>
        <rFont val="Times New Roman"/>
        <family val="1"/>
      </rPr>
      <t xml:space="preserve">         </t>
    </r>
  </si>
  <si>
    <r>
      <rPr>
        <b/>
        <sz val="11"/>
        <color indexed="8"/>
        <rFont val="Times New Roman"/>
        <family val="1"/>
      </rPr>
      <t xml:space="preserve">Tabela nr. 2: </t>
    </r>
    <r>
      <rPr>
        <sz val="11"/>
        <color indexed="8"/>
        <rFont val="Times New Roman"/>
        <family val="1"/>
      </rPr>
      <t xml:space="preserve">Raporti përmbledhës për detyrimet e mbetura nga </t>
    </r>
    <r>
      <rPr>
        <b/>
        <sz val="11"/>
        <color indexed="8"/>
        <rFont val="Times New Roman"/>
        <family val="1"/>
      </rPr>
      <t>Investimet financuar nga FZHR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për tremujorin  Katert 2019</t>
    </r>
  </si>
  <si>
    <r>
      <t xml:space="preserve">Vlera e financuar </t>
    </r>
    <r>
      <rPr>
        <b/>
        <sz val="10"/>
        <color indexed="8"/>
        <rFont val="Times New Roman"/>
        <family val="1"/>
      </rPr>
      <t>deri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ne vitin 2015</t>
    </r>
  </si>
  <si>
    <r>
      <t xml:space="preserve">Vlera e financuar </t>
    </r>
    <r>
      <rPr>
        <b/>
        <sz val="10"/>
        <color indexed="8"/>
        <rFont val="Times New Roman"/>
        <family val="1"/>
      </rPr>
      <t>ne vitin 2016</t>
    </r>
  </si>
  <si>
    <r>
      <t xml:space="preserve">Vlera e financuar </t>
    </r>
    <r>
      <rPr>
        <b/>
        <sz val="10"/>
        <color indexed="8"/>
        <rFont val="Times New Roman"/>
        <family val="1"/>
      </rPr>
      <t>ne vitin 2017</t>
    </r>
  </si>
  <si>
    <r>
      <t xml:space="preserve">Vlera e financuar </t>
    </r>
    <r>
      <rPr>
        <b/>
        <sz val="10"/>
        <color indexed="8"/>
        <rFont val="Times New Roman"/>
        <family val="1"/>
      </rPr>
      <t>ne vitin 2018</t>
    </r>
  </si>
  <si>
    <r>
      <t xml:space="preserve">Vlera e financuar </t>
    </r>
    <r>
      <rPr>
        <b/>
        <sz val="10"/>
        <color indexed="8"/>
        <rFont val="Times New Roman"/>
        <family val="1"/>
      </rPr>
      <t>ne vitin 2019</t>
    </r>
  </si>
  <si>
    <t>Hapje Tuneli vadites Dom</t>
  </si>
  <si>
    <t>,05</t>
  </si>
  <si>
    <t>M050934</t>
  </si>
  <si>
    <t>Rikonstruksion shkolla e mesme 8-dhjetori Qelez</t>
  </si>
  <si>
    <t>M112272</t>
  </si>
  <si>
    <t>Rikonstruksion dhkolla e mesme dhe ambiente sportive Gjegjan</t>
  </si>
  <si>
    <t>M112170</t>
  </si>
  <si>
    <t>Rikonstruksion konvikti Ali Bytyci Puke</t>
  </si>
  <si>
    <t>Rigjenerimi shetitores Qendrore Puke</t>
  </si>
  <si>
    <r>
      <rPr>
        <b/>
        <sz val="11"/>
        <color indexed="8"/>
        <rFont val="Times New Roman"/>
        <family val="1"/>
      </rPr>
      <t xml:space="preserve">Tabela nr. 3: </t>
    </r>
    <r>
      <rPr>
        <sz val="11"/>
        <color indexed="8"/>
        <rFont val="Times New Roman"/>
        <family val="1"/>
      </rPr>
      <t xml:space="preserve">Raporti përmbledhës për detyrimet e prapambetura te </t>
    </r>
    <r>
      <rPr>
        <b/>
        <sz val="11"/>
        <color indexed="8"/>
        <rFont val="Times New Roman"/>
        <family val="1"/>
      </rPr>
      <t>SHLYERA (per detyrimet e prapambetura deri ne vitin 2015)</t>
    </r>
  </si>
  <si>
    <r>
      <t xml:space="preserve">                                                                                                                                            
</t>
    </r>
    <r>
      <rPr>
        <b/>
        <sz val="10"/>
        <color indexed="8"/>
        <rFont val="Times New Roman"/>
        <family val="1"/>
      </rPr>
      <t>Detyrimet e shlyera</t>
    </r>
    <r>
      <rPr>
        <sz val="10"/>
        <color indexed="8"/>
        <rFont val="Times New Roman"/>
        <family val="1"/>
      </rPr>
      <t xml:space="preserve"> per detyrimet e prapambetura deri në </t>
    </r>
    <r>
      <rPr>
        <b/>
        <sz val="10"/>
        <color indexed="8"/>
        <rFont val="Times New Roman"/>
        <family val="1"/>
      </rPr>
      <t>31.12.2015)</t>
    </r>
    <r>
      <rPr>
        <sz val="10"/>
        <color indexed="8"/>
        <rFont val="Times New Roman"/>
        <family val="1"/>
      </rPr>
      <t xml:space="preserve">
</t>
    </r>
  </si>
  <si>
    <t>Drejtore e Finances</t>
  </si>
  <si>
    <t>Kryetari I Bashkise</t>
  </si>
  <si>
    <t>Flora Palushi</t>
  </si>
  <si>
    <t>Gjon  GJONAJ</t>
  </si>
  <si>
    <t>DREJTORE E FINANCES</t>
  </si>
  <si>
    <t>KRYETARI I BASHKISE</t>
  </si>
  <si>
    <t>FLORA  PALUSHI</t>
  </si>
  <si>
    <t>GJON GJONAJ</t>
  </si>
  <si>
    <t>Bashkia PUKE</t>
  </si>
  <si>
    <r>
      <rPr>
        <b/>
        <sz val="11"/>
        <color theme="1"/>
        <rFont val="Times New Roman"/>
        <family val="1"/>
      </rPr>
      <t xml:space="preserve">Tabela nr. 2: </t>
    </r>
    <r>
      <rPr>
        <sz val="11"/>
        <color theme="1"/>
        <rFont val="Times New Roman"/>
        <family val="1"/>
      </rPr>
      <t xml:space="preserve">Raporti përmbledhës për detyrimet e mbetura nga </t>
    </r>
    <r>
      <rPr>
        <b/>
        <sz val="11"/>
        <color theme="1"/>
        <rFont val="Times New Roman"/>
        <family val="1"/>
      </rPr>
      <t>Investimet financuar nga FZHR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 xml:space="preserve">për tremujorin __e dyte____ </t>
    </r>
  </si>
  <si>
    <r>
      <t xml:space="preserve">Vlera e financuar </t>
    </r>
    <r>
      <rPr>
        <b/>
        <sz val="10"/>
        <color theme="1"/>
        <rFont val="Times New Roman"/>
        <family val="1"/>
      </rPr>
      <t>ne vitin 2019-2020</t>
    </r>
  </si>
  <si>
    <t>Shtojca 5 "Raportimi periodik për detyrimet e prapambetura" Tremujori I trete 2020</t>
  </si>
  <si>
    <r>
      <rPr>
        <b/>
        <sz val="12"/>
        <color theme="1"/>
        <rFont val="Times New Roman"/>
        <family val="1"/>
      </rPr>
      <t>Tabela nr. 1</t>
    </r>
    <r>
      <rPr>
        <sz val="12"/>
        <color theme="1"/>
        <rFont val="Times New Roman"/>
        <family val="1"/>
      </rPr>
      <t xml:space="preserve">: Zhvillimi i shumës së detyrimeve të prapambetura deri në tremujorin __e trete____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</si>
</sst>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3"/>
      <color indexed="81"/>
      <name val="Tahoma"/>
      <family val="2"/>
    </font>
    <font>
      <sz val="13"/>
      <color indexed="81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0" fillId="0" borderId="0" xfId="1" applyFont="1"/>
    <xf numFmtId="0" fontId="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3" fontId="3" fillId="0" borderId="7" xfId="1" applyNumberFormat="1" applyFont="1" applyBorder="1" applyAlignment="1">
      <alignment vertical="center" wrapText="1"/>
    </xf>
    <xf numFmtId="3" fontId="3" fillId="0" borderId="8" xfId="1" applyNumberFormat="1" applyFont="1" applyBorder="1" applyAlignment="1">
      <alignment vertical="center" wrapText="1"/>
    </xf>
    <xf numFmtId="3" fontId="2" fillId="2" borderId="14" xfId="1" applyNumberFormat="1" applyFont="1" applyFill="1" applyBorder="1" applyAlignment="1">
      <alignment vertical="center" wrapText="1"/>
    </xf>
    <xf numFmtId="3" fontId="3" fillId="0" borderId="14" xfId="1" applyNumberFormat="1" applyFont="1" applyBorder="1" applyAlignment="1">
      <alignment vertical="center" wrapText="1"/>
    </xf>
    <xf numFmtId="3" fontId="2" fillId="2" borderId="15" xfId="1" applyNumberFormat="1" applyFont="1" applyFill="1" applyBorder="1" applyAlignment="1">
      <alignment vertical="center" wrapText="1"/>
    </xf>
    <xf numFmtId="0" fontId="9" fillId="0" borderId="0" xfId="1" applyFont="1"/>
    <xf numFmtId="0" fontId="0" fillId="0" borderId="0" xfId="0" applyAlignment="1">
      <alignment vertical="center"/>
    </xf>
    <xf numFmtId="0" fontId="3" fillId="0" borderId="0" xfId="1" applyFont="1" applyFill="1"/>
    <xf numFmtId="0" fontId="2" fillId="0" borderId="12" xfId="1" applyFont="1" applyBorder="1" applyAlignment="1">
      <alignment vertical="center" wrapText="1"/>
    </xf>
    <xf numFmtId="3" fontId="2" fillId="2" borderId="7" xfId="1" applyNumberFormat="1" applyFont="1" applyFill="1" applyBorder="1" applyAlignment="1">
      <alignment vertical="center" wrapText="1"/>
    </xf>
    <xf numFmtId="0" fontId="2" fillId="0" borderId="12" xfId="1" applyFont="1" applyBorder="1" applyAlignment="1">
      <alignment vertical="center" wrapText="1"/>
    </xf>
    <xf numFmtId="0" fontId="1" fillId="0" borderId="0" xfId="1" applyBorder="1"/>
    <xf numFmtId="0" fontId="3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vertical="center" wrapText="1"/>
    </xf>
    <xf numFmtId="3" fontId="2" fillId="0" borderId="0" xfId="1" applyNumberFormat="1" applyFont="1" applyFill="1" applyBorder="1" applyAlignment="1">
      <alignment vertical="center" wrapText="1"/>
    </xf>
    <xf numFmtId="0" fontId="2" fillId="0" borderId="12" xfId="1" applyFont="1" applyBorder="1" applyAlignment="1">
      <alignment horizontal="left" vertical="center" wrapText="1"/>
    </xf>
    <xf numFmtId="0" fontId="0" fillId="0" borderId="0" xfId="1" applyFont="1" applyFill="1"/>
    <xf numFmtId="0" fontId="1" fillId="0" borderId="0" xfId="1" applyFill="1"/>
    <xf numFmtId="3" fontId="3" fillId="0" borderId="15" xfId="1" applyNumberFormat="1" applyFont="1" applyBorder="1" applyAlignment="1">
      <alignment vertical="center" wrapText="1"/>
    </xf>
    <xf numFmtId="0" fontId="7" fillId="2" borderId="0" xfId="1" applyFont="1" applyFill="1" applyAlignment="1">
      <alignment vertical="center"/>
    </xf>
    <xf numFmtId="0" fontId="7" fillId="0" borderId="0" xfId="1" applyFont="1"/>
    <xf numFmtId="0" fontId="8" fillId="2" borderId="0" xfId="1" applyFont="1" applyFill="1" applyAlignment="1">
      <alignment vertical="center" wrapText="1"/>
    </xf>
    <xf numFmtId="0" fontId="7" fillId="2" borderId="0" xfId="1" applyFont="1" applyFill="1"/>
    <xf numFmtId="0" fontId="8" fillId="0" borderId="0" xfId="0" applyFont="1" applyAlignment="1">
      <alignment vertical="center"/>
    </xf>
    <xf numFmtId="0" fontId="7" fillId="0" borderId="0" xfId="1" applyFont="1" applyFill="1"/>
    <xf numFmtId="3" fontId="3" fillId="0" borderId="14" xfId="1" applyNumberFormat="1" applyFont="1" applyFill="1" applyBorder="1" applyAlignment="1">
      <alignment vertical="center" wrapText="1"/>
    </xf>
    <xf numFmtId="3" fontId="3" fillId="0" borderId="7" xfId="1" applyNumberFormat="1" applyFont="1" applyFill="1" applyBorder="1" applyAlignment="1">
      <alignment vertical="center" wrapText="1"/>
    </xf>
    <xf numFmtId="0" fontId="5" fillId="0" borderId="0" xfId="1" applyFont="1" applyFill="1" applyAlignment="1">
      <alignment vertical="center"/>
    </xf>
    <xf numFmtId="0" fontId="2" fillId="0" borderId="21" xfId="1" applyFont="1" applyBorder="1" applyAlignment="1">
      <alignment vertical="center" wrapText="1"/>
    </xf>
    <xf numFmtId="3" fontId="3" fillId="0" borderId="22" xfId="1" applyNumberFormat="1" applyFont="1" applyBorder="1" applyAlignment="1">
      <alignment vertical="center" wrapText="1"/>
    </xf>
    <xf numFmtId="3" fontId="2" fillId="2" borderId="8" xfId="1" applyNumberFormat="1" applyFont="1" applyFill="1" applyBorder="1" applyAlignment="1">
      <alignment vertical="center" wrapText="1"/>
    </xf>
    <xf numFmtId="3" fontId="2" fillId="2" borderId="23" xfId="1" applyNumberFormat="1" applyFont="1" applyFill="1" applyBorder="1" applyAlignment="1">
      <alignment vertical="center" wrapText="1"/>
    </xf>
    <xf numFmtId="3" fontId="3" fillId="0" borderId="24" xfId="1" applyNumberFormat="1" applyFont="1" applyBorder="1" applyAlignment="1">
      <alignment vertical="center" wrapText="1"/>
    </xf>
    <xf numFmtId="3" fontId="3" fillId="0" borderId="25" xfId="1" applyNumberFormat="1" applyFont="1" applyBorder="1" applyAlignment="1">
      <alignment vertical="center" wrapText="1"/>
    </xf>
    <xf numFmtId="3" fontId="3" fillId="0" borderId="27" xfId="1" applyNumberFormat="1" applyFont="1" applyBorder="1" applyAlignment="1">
      <alignment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3" fontId="3" fillId="0" borderId="26" xfId="1" applyNumberFormat="1" applyFont="1" applyBorder="1"/>
    <xf numFmtId="0" fontId="2" fillId="0" borderId="0" xfId="1" applyFont="1" applyBorder="1" applyAlignment="1">
      <alignment horizontal="left" vertical="center" wrapText="1"/>
    </xf>
    <xf numFmtId="0" fontId="2" fillId="0" borderId="12" xfId="1" applyFont="1" applyBorder="1" applyAlignment="1">
      <alignment vertical="center" wrapText="1"/>
    </xf>
    <xf numFmtId="0" fontId="1" fillId="0" borderId="0" xfId="1" applyFont="1" applyFill="1"/>
    <xf numFmtId="0" fontId="12" fillId="0" borderId="0" xfId="1" applyFont="1" applyAlignment="1">
      <alignment vertical="center"/>
    </xf>
    <xf numFmtId="3" fontId="16" fillId="2" borderId="14" xfId="1" applyNumberFormat="1" applyFont="1" applyFill="1" applyBorder="1" applyAlignment="1">
      <alignment vertical="center" wrapText="1"/>
    </xf>
    <xf numFmtId="3" fontId="17" fillId="0" borderId="14" xfId="1" applyNumberFormat="1" applyFont="1" applyBorder="1" applyAlignment="1">
      <alignment vertical="center" wrapText="1"/>
    </xf>
    <xf numFmtId="3" fontId="18" fillId="5" borderId="14" xfId="1" applyNumberFormat="1" applyFont="1" applyFill="1" applyBorder="1" applyAlignment="1">
      <alignment vertical="center" wrapText="1"/>
    </xf>
    <xf numFmtId="3" fontId="3" fillId="5" borderId="14" xfId="1" applyNumberFormat="1" applyFont="1" applyFill="1" applyBorder="1" applyAlignment="1">
      <alignment vertical="center" wrapText="1"/>
    </xf>
    <xf numFmtId="3" fontId="2" fillId="5" borderId="14" xfId="1" applyNumberFormat="1" applyFont="1" applyFill="1" applyBorder="1" applyAlignment="1">
      <alignment vertical="center" wrapText="1"/>
    </xf>
    <xf numFmtId="3" fontId="2" fillId="5" borderId="15" xfId="1" applyNumberFormat="1" applyFont="1" applyFill="1" applyBorder="1" applyAlignment="1">
      <alignment vertical="center" wrapText="1"/>
    </xf>
    <xf numFmtId="0" fontId="1" fillId="5" borderId="0" xfId="1" applyFill="1"/>
    <xf numFmtId="3" fontId="1" fillId="5" borderId="0" xfId="1" applyNumberFormat="1" applyFill="1"/>
    <xf numFmtId="3" fontId="19" fillId="5" borderId="14" xfId="1" applyNumberFormat="1" applyFont="1" applyFill="1" applyBorder="1" applyAlignment="1">
      <alignment vertical="center" wrapText="1"/>
    </xf>
    <xf numFmtId="3" fontId="18" fillId="5" borderId="7" xfId="1" applyNumberFormat="1" applyFont="1" applyFill="1" applyBorder="1" applyAlignment="1">
      <alignment vertical="center" wrapText="1"/>
    </xf>
    <xf numFmtId="3" fontId="3" fillId="5" borderId="7" xfId="1" applyNumberFormat="1" applyFont="1" applyFill="1" applyBorder="1" applyAlignment="1">
      <alignment vertical="center" wrapText="1"/>
    </xf>
    <xf numFmtId="3" fontId="2" fillId="5" borderId="7" xfId="1" applyNumberFormat="1" applyFont="1" applyFill="1" applyBorder="1" applyAlignment="1">
      <alignment vertical="center" wrapText="1"/>
    </xf>
    <xf numFmtId="3" fontId="2" fillId="5" borderId="8" xfId="1" applyNumberFormat="1" applyFont="1" applyFill="1" applyBorder="1" applyAlignment="1">
      <alignment vertical="center" wrapText="1"/>
    </xf>
    <xf numFmtId="0" fontId="20" fillId="0" borderId="0" xfId="1" applyFont="1" applyFill="1" applyAlignment="1">
      <alignment vertical="center"/>
    </xf>
    <xf numFmtId="0" fontId="1" fillId="0" borderId="0" xfId="1" applyFont="1"/>
    <xf numFmtId="3" fontId="3" fillId="0" borderId="14" xfId="1" applyNumberFormat="1" applyFont="1" applyBorder="1" applyAlignment="1">
      <alignment horizontal="right" vertical="center" wrapText="1"/>
    </xf>
    <xf numFmtId="3" fontId="3" fillId="0" borderId="28" xfId="1" applyNumberFormat="1" applyFont="1" applyBorder="1" applyAlignment="1">
      <alignment vertical="center" wrapText="1"/>
    </xf>
    <xf numFmtId="3" fontId="1" fillId="0" borderId="14" xfId="1" applyNumberFormat="1" applyFont="1" applyBorder="1" applyAlignment="1">
      <alignment vertical="center" wrapText="1"/>
    </xf>
    <xf numFmtId="0" fontId="1" fillId="0" borderId="26" xfId="1" applyBorder="1"/>
    <xf numFmtId="0" fontId="1" fillId="0" borderId="22" xfId="1" applyBorder="1"/>
    <xf numFmtId="3" fontId="1" fillId="0" borderId="0" xfId="1" applyNumberFormat="1"/>
    <xf numFmtId="0" fontId="2" fillId="0" borderId="0" xfId="1" applyFont="1" applyBorder="1" applyAlignment="1">
      <alignment horizontal="left" vertical="center" wrapText="1"/>
    </xf>
    <xf numFmtId="0" fontId="2" fillId="0" borderId="9" xfId="1" applyFont="1" applyBorder="1" applyAlignment="1">
      <alignment vertical="center" wrapText="1"/>
    </xf>
    <xf numFmtId="0" fontId="2" fillId="0" borderId="12" xfId="1" applyFont="1" applyBorder="1" applyAlignment="1">
      <alignment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3" fillId="0" borderId="20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5/2005%20buletini%20Korrik%202006/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7/File-i%20i%20punes/buletini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80.690689086914063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80.690689086914063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109.19241333007813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106.57022094726563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108.60903930664063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1.2229995727539063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114.61209106445313</v>
          </cell>
          <cell r="FW13">
            <v>57.964080810546875</v>
          </cell>
          <cell r="FX13">
            <v>142.04287719726563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142.60720825195313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140.02871704101563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8.5858249664306641</v>
          </cell>
          <cell r="FV17">
            <v>116.37374877929688</v>
          </cell>
          <cell r="FW17">
            <v>65.603927612304688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107.52828979492188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4.3479995727539063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35.470596313476563</v>
          </cell>
          <cell r="FO18">
            <v>21.599990844726563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109.70913696289063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150.33859252929688</v>
          </cell>
          <cell r="FY18">
            <v>112</v>
          </cell>
          <cell r="FZ18">
            <v>114.72744750976563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109.70913696289063</v>
          </cell>
          <cell r="FT19">
            <v>121.59999084472656</v>
          </cell>
          <cell r="FU19">
            <v>14.395940780639648</v>
          </cell>
          <cell r="FV19">
            <v>116.99551391601563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114.72744750976563</v>
          </cell>
          <cell r="GA19">
            <v>111.20059204101563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4.7435989379882813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38.001846313476563</v>
          </cell>
          <cell r="FO20">
            <v>39.5</v>
          </cell>
          <cell r="FP20">
            <v>33.513320922851563</v>
          </cell>
          <cell r="FQ20">
            <v>979.526123046875</v>
          </cell>
          <cell r="FR20">
            <v>113.57865905761719</v>
          </cell>
          <cell r="FS20">
            <v>109.70913696289063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72.696609497070313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114.03787231445313</v>
          </cell>
          <cell r="FS21">
            <v>109.70913696289063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114.72744750976563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114.34402465820313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114.96530151367188</v>
          </cell>
          <cell r="GA22">
            <v>111.87625122070313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108.65542602539063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163.76345825195313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108.99356079101563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1.5717391967773438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91.186721801757813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115.87472534179688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93.599990844726563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162.75393676757813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95.790878295898438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105.27853393554688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112.61758422851563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104.70254516601563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113.21817016601563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95.139999389648438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119.48257446289063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102.99917602539063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122.20999145507813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117.63504028320313</v>
          </cell>
          <cell r="FS35">
            <v>112.30935668945313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122.32998657226563</v>
          </cell>
          <cell r="FN36">
            <v>105.55477905273438</v>
          </cell>
          <cell r="FO36">
            <v>114.89999389648438</v>
          </cell>
          <cell r="FP36">
            <v>125.21841430664063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110.07156372070313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113.28384399414063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119.58621215820313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112.70938110351563</v>
          </cell>
          <cell r="FT38">
            <v>131.33999633789063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1.5361099243164063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121.66635131835938</v>
          </cell>
          <cell r="FO39">
            <v>127</v>
          </cell>
          <cell r="FP39">
            <v>138.29031372070313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113.80947875976563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120.11892700195313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130.82022094726563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119.89199829101563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116.85598754882813</v>
          </cell>
          <cell r="FV43">
            <v>120.82974243164063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112.60037231445313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112.43130493164063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1.5496597290039063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116.28298950195313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113.22030639648438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113.38937377929688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121.38528442382813</v>
          </cell>
          <cell r="FS48">
            <v>114.20950317382813</v>
          </cell>
          <cell r="FT48">
            <v>134.27999877929688</v>
          </cell>
          <cell r="FU48">
            <v>120.86599731445313</v>
          </cell>
          <cell r="FV48">
            <v>120.93336486816406</v>
          </cell>
          <cell r="FW48">
            <v>127.57998657226563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121.38528442382813</v>
          </cell>
          <cell r="FS49">
            <v>114.40953063964844</v>
          </cell>
          <cell r="FT49">
            <v>134.40998840332031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132.32998657226563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122.89395141601563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123.21109008789063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137.48635864257813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146.82998657226563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115.02371215820313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115.30960083007813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125.66897583007813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136.29214477539063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135.70999145507813</v>
          </cell>
          <cell r="FU58">
            <v>121.57899475097656</v>
          </cell>
          <cell r="FV58">
            <v>123.31680297851563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135.53286743164063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136.45999145507813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163.76345825195313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119.58621215820313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121.38528442382813</v>
          </cell>
          <cell r="FS84">
            <v>114.20950317382813</v>
          </cell>
          <cell r="FT84">
            <v>134.27999877929688</v>
          </cell>
          <cell r="FU84">
            <v>120.86599731445313</v>
          </cell>
          <cell r="FV84">
            <v>120.93336486816406</v>
          </cell>
          <cell r="FW84">
            <v>127.57998657226563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136.45999145507813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155.10000610351563</v>
          </cell>
          <cell r="J181">
            <v>154.72999572753906</v>
          </cell>
          <cell r="AA181">
            <v>100</v>
          </cell>
        </row>
        <row r="182">
          <cell r="D182">
            <v>155.10000610351563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154.85000610351563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152.39999389648438</v>
          </cell>
          <cell r="J186">
            <v>152.46000671386719</v>
          </cell>
          <cell r="AA186">
            <v>100</v>
          </cell>
        </row>
        <row r="187">
          <cell r="D187">
            <v>152.60000610351563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154.10000610351563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153.60000610351563</v>
          </cell>
          <cell r="AA191">
            <v>100</v>
          </cell>
        </row>
        <row r="192">
          <cell r="D192">
            <v>155</v>
          </cell>
          <cell r="J192">
            <v>154.08999633789063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154.77999877929688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153.35000610351563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153.10000610351563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152.10000610351563</v>
          </cell>
          <cell r="J211">
            <v>150.8699951171875</v>
          </cell>
          <cell r="AA211">
            <v>100</v>
          </cell>
        </row>
        <row r="212">
          <cell r="D212">
            <v>152.10000610351563</v>
          </cell>
          <cell r="J212">
            <v>151.60000610351563</v>
          </cell>
          <cell r="AA212">
            <v>100</v>
          </cell>
        </row>
        <row r="213">
          <cell r="D213">
            <v>151.60000610351563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149.30000305175781</v>
          </cell>
          <cell r="AA218">
            <v>100</v>
          </cell>
        </row>
        <row r="219">
          <cell r="D219">
            <v>149.39999389648438</v>
          </cell>
          <cell r="J219">
            <v>149.10000610351563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149.64999389648438</v>
          </cell>
          <cell r="J223">
            <v>149.41999816894531</v>
          </cell>
          <cell r="AA223">
            <v>100</v>
          </cell>
        </row>
        <row r="224">
          <cell r="D224">
            <v>149.39999389648438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146.60000610351563</v>
          </cell>
          <cell r="J231">
            <v>146.14999389648438</v>
          </cell>
          <cell r="AA231">
            <v>100</v>
          </cell>
        </row>
        <row r="232">
          <cell r="D232">
            <v>146.60000610351563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149.35000610351563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151.60000610351563</v>
          </cell>
          <cell r="J242">
            <v>150.25999450683594</v>
          </cell>
          <cell r="AA242">
            <v>100</v>
          </cell>
        </row>
        <row r="243">
          <cell r="D243">
            <v>151.60000610351563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151.10000610351563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151.10000610351563</v>
          </cell>
          <cell r="J250">
            <v>149.89999389648438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147.60000610351563</v>
          </cell>
          <cell r="AA261">
            <v>100</v>
          </cell>
        </row>
        <row r="262">
          <cell r="D262">
            <v>148.19999694824219</v>
          </cell>
          <cell r="J262">
            <v>147.85000610351563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147.60000610351563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143.60000610351563</v>
          </cell>
          <cell r="AA274">
            <v>100</v>
          </cell>
        </row>
        <row r="275">
          <cell r="D275">
            <v>143.19999694824219</v>
          </cell>
          <cell r="J275">
            <v>143.47000122070313</v>
          </cell>
          <cell r="AA275">
            <v>100</v>
          </cell>
        </row>
        <row r="276">
          <cell r="D276">
            <v>143.89999389648438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143.22000122070313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142.08999633789063</v>
          </cell>
          <cell r="AA283">
            <v>100</v>
          </cell>
        </row>
        <row r="284">
          <cell r="D284">
            <v>141.19999694824219</v>
          </cell>
          <cell r="J284">
            <v>141.58999633789063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141.27999877929688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141.60000610351563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141.60000610351563</v>
          </cell>
          <cell r="J293">
            <v>141.08999633789063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140.27999877929688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141.27999877929688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142.10000610351563</v>
          </cell>
          <cell r="J303">
            <v>141.42999267578125</v>
          </cell>
          <cell r="AA303">
            <v>100</v>
          </cell>
        </row>
        <row r="304">
          <cell r="D304">
            <v>142.10000610351563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141.60000610351563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141.60000610351563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141.85000610351563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142.89999389648438</v>
          </cell>
          <cell r="J315">
            <v>141.78999328613281</v>
          </cell>
          <cell r="AA315">
            <v>100</v>
          </cell>
        </row>
        <row r="316">
          <cell r="D316">
            <v>142.89999389648438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142.10000610351563</v>
          </cell>
          <cell r="J319">
            <v>141.14999389648438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140.60000610351563</v>
          </cell>
          <cell r="AA321">
            <v>100</v>
          </cell>
        </row>
        <row r="322">
          <cell r="D322">
            <v>140.60000610351563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140.10000610351563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140.10000610351563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 refreshError="1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0" refreshError="1"/>
      <sheetData sheetId="1" refreshError="1"/>
      <sheetData sheetId="2" refreshError="1"/>
      <sheetData sheetId="3" refreshError="1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tabSelected="1" zoomScale="130" zoomScaleNormal="130" zoomScaleSheetLayoutView="145" workbookViewId="0">
      <selection activeCell="B13" sqref="B13:H13"/>
    </sheetView>
  </sheetViews>
  <sheetFormatPr defaultRowHeight="15" x14ac:dyDescent="0.25"/>
  <cols>
    <col min="1" max="1" width="2.85546875" style="1" customWidth="1"/>
    <col min="2" max="2" width="21.28515625" style="1" customWidth="1"/>
    <col min="3" max="4" width="12.5703125" style="1" customWidth="1"/>
    <col min="5" max="5" width="11.140625" style="1" customWidth="1"/>
    <col min="6" max="6" width="12" style="1" customWidth="1"/>
    <col min="7" max="7" width="12.42578125" style="1" customWidth="1"/>
    <col min="8" max="8" width="2.28515625" style="1" customWidth="1"/>
    <col min="9" max="9" width="10.85546875" style="1" customWidth="1"/>
    <col min="10" max="10" width="13.5703125" style="1" customWidth="1"/>
    <col min="11" max="11" width="10.28515625" style="1" customWidth="1"/>
    <col min="12" max="13" width="10" style="1" customWidth="1"/>
    <col min="14" max="14" width="0.7109375" style="1" customWidth="1"/>
    <col min="15" max="15" width="10.42578125" style="1" customWidth="1"/>
    <col min="16" max="16" width="1.5703125" style="1" hidden="1" customWidth="1"/>
    <col min="17" max="17" width="10.28515625" style="1" customWidth="1"/>
    <col min="18" max="18" width="12.7109375" style="1" customWidth="1"/>
    <col min="19" max="16384" width="9.140625" style="1"/>
  </cols>
  <sheetData>
    <row r="1" spans="2:17" ht="15.75" x14ac:dyDescent="0.25">
      <c r="B1" s="15" t="s">
        <v>91</v>
      </c>
    </row>
    <row r="2" spans="2:17" ht="21" customHeight="1" x14ac:dyDescent="0.25">
      <c r="B2" s="7" t="s">
        <v>88</v>
      </c>
      <c r="C2" s="2"/>
      <c r="D2" s="17"/>
      <c r="E2" s="2"/>
      <c r="F2" s="2"/>
      <c r="G2" s="26"/>
      <c r="H2" s="17"/>
      <c r="I2" s="27"/>
    </row>
    <row r="3" spans="2:17" ht="16.5" x14ac:dyDescent="0.25">
      <c r="B3" s="7"/>
      <c r="C3" s="2"/>
      <c r="D3" s="2"/>
      <c r="E3" s="2"/>
      <c r="F3" s="2"/>
      <c r="G3" s="2"/>
      <c r="H3" s="2"/>
      <c r="L3"/>
      <c r="O3"/>
    </row>
    <row r="4" spans="2:17" ht="26.25" customHeight="1" thickBot="1" x14ac:dyDescent="0.3">
      <c r="B4" s="8" t="s">
        <v>92</v>
      </c>
      <c r="C4" s="2"/>
      <c r="D4" s="2"/>
      <c r="E4" s="2"/>
      <c r="F4" s="2"/>
      <c r="G4" s="2"/>
      <c r="H4" s="2"/>
    </row>
    <row r="5" spans="2:17" ht="32.25" customHeight="1" thickTop="1" thickBot="1" x14ac:dyDescent="0.3">
      <c r="B5" s="75" t="s">
        <v>1</v>
      </c>
      <c r="C5" s="81" t="s">
        <v>9</v>
      </c>
      <c r="D5" s="81" t="s">
        <v>33</v>
      </c>
      <c r="E5" s="86" t="s">
        <v>27</v>
      </c>
      <c r="F5" s="87"/>
      <c r="G5" s="87"/>
      <c r="H5" s="88"/>
      <c r="I5" s="89" t="s">
        <v>32</v>
      </c>
      <c r="J5" s="91" t="s">
        <v>34</v>
      </c>
      <c r="K5" s="86" t="s">
        <v>27</v>
      </c>
      <c r="L5" s="87"/>
      <c r="M5" s="87"/>
      <c r="N5" s="88"/>
      <c r="O5" s="89" t="s">
        <v>35</v>
      </c>
      <c r="P5" s="79" t="s">
        <v>36</v>
      </c>
      <c r="Q5" s="84" t="s">
        <v>37</v>
      </c>
    </row>
    <row r="6" spans="2:17" ht="84" customHeight="1" thickTop="1" x14ac:dyDescent="0.25">
      <c r="B6" s="76"/>
      <c r="C6" s="82"/>
      <c r="D6" s="83"/>
      <c r="E6" s="47" t="s">
        <v>28</v>
      </c>
      <c r="F6" s="45" t="s">
        <v>29</v>
      </c>
      <c r="G6" s="45" t="s">
        <v>30</v>
      </c>
      <c r="H6" s="46" t="s">
        <v>31</v>
      </c>
      <c r="I6" s="90"/>
      <c r="J6" s="92"/>
      <c r="K6" s="47" t="s">
        <v>38</v>
      </c>
      <c r="L6" s="45" t="s">
        <v>39</v>
      </c>
      <c r="M6" s="45" t="s">
        <v>40</v>
      </c>
      <c r="N6" s="46" t="s">
        <v>41</v>
      </c>
      <c r="O6" s="90"/>
      <c r="P6" s="80"/>
      <c r="Q6" s="85"/>
    </row>
    <row r="7" spans="2:17" x14ac:dyDescent="0.25">
      <c r="B7" s="18" t="s">
        <v>8</v>
      </c>
      <c r="C7" s="12">
        <f>SUM(C8:C12)</f>
        <v>42812328</v>
      </c>
      <c r="D7" s="12">
        <f t="shared" ref="D7" si="0">SUM(D8:D12)</f>
        <v>20451532</v>
      </c>
      <c r="E7" s="12">
        <f t="shared" ref="E7:J7" si="1">SUM(E8:E12)</f>
        <v>1594777</v>
      </c>
      <c r="F7" s="12">
        <f t="shared" si="1"/>
        <v>54768</v>
      </c>
      <c r="G7" s="12">
        <f t="shared" si="1"/>
        <v>13777</v>
      </c>
      <c r="H7" s="12">
        <f t="shared" si="1"/>
        <v>0</v>
      </c>
      <c r="I7" s="12">
        <f t="shared" si="1"/>
        <v>64927182</v>
      </c>
      <c r="J7" s="12">
        <f t="shared" si="1"/>
        <v>26488516</v>
      </c>
      <c r="K7" s="12">
        <f t="shared" ref="K7:N7" si="2">SUM(K8:K12)</f>
        <v>370680</v>
      </c>
      <c r="L7" s="12">
        <f t="shared" si="2"/>
        <v>1459208</v>
      </c>
      <c r="M7" s="12">
        <f t="shared" si="2"/>
        <v>1522388</v>
      </c>
      <c r="N7" s="12">
        <f t="shared" si="2"/>
        <v>0</v>
      </c>
      <c r="O7" s="12">
        <f>SUM(O8:O12)</f>
        <v>29840792</v>
      </c>
      <c r="P7" s="13"/>
      <c r="Q7" s="14">
        <f t="shared" ref="Q7:Q12" si="3">I7-O7</f>
        <v>35086390</v>
      </c>
    </row>
    <row r="8" spans="2:17" x14ac:dyDescent="0.25">
      <c r="B8" s="4" t="s">
        <v>2</v>
      </c>
      <c r="C8" s="13">
        <v>21444997</v>
      </c>
      <c r="D8" s="13">
        <v>6790901</v>
      </c>
      <c r="E8" s="13">
        <v>221210</v>
      </c>
      <c r="F8" s="13"/>
      <c r="G8" s="13"/>
      <c r="H8" s="13"/>
      <c r="I8" s="12">
        <f>SUM(C8:H8)</f>
        <v>28457108</v>
      </c>
      <c r="J8" s="35">
        <v>8547969</v>
      </c>
      <c r="K8" s="35"/>
      <c r="L8" s="13">
        <v>1307568</v>
      </c>
      <c r="M8" s="13">
        <v>277092</v>
      </c>
      <c r="N8" s="13"/>
      <c r="O8" s="12">
        <f>SUM(J8:N8)</f>
        <v>10132629</v>
      </c>
      <c r="P8" s="13"/>
      <c r="Q8" s="14">
        <f t="shared" si="3"/>
        <v>18324479</v>
      </c>
    </row>
    <row r="9" spans="2:17" x14ac:dyDescent="0.25">
      <c r="B9" s="4" t="s">
        <v>4</v>
      </c>
      <c r="C9" s="13"/>
      <c r="D9" s="13"/>
      <c r="E9" s="13"/>
      <c r="F9" s="13"/>
      <c r="G9" s="13"/>
      <c r="H9" s="13"/>
      <c r="I9" s="12">
        <f>SUM(C9:H9)</f>
        <v>0</v>
      </c>
      <c r="J9" s="35">
        <v>0</v>
      </c>
      <c r="K9" s="35"/>
      <c r="L9" s="13"/>
      <c r="M9" s="13"/>
      <c r="N9" s="13"/>
      <c r="O9" s="12">
        <f>SUM(J9:N9)</f>
        <v>0</v>
      </c>
      <c r="P9" s="13"/>
      <c r="Q9" s="14">
        <f t="shared" si="3"/>
        <v>0</v>
      </c>
    </row>
    <row r="10" spans="2:17" x14ac:dyDescent="0.25">
      <c r="B10" s="4" t="s">
        <v>5</v>
      </c>
      <c r="C10" s="13">
        <v>8953292</v>
      </c>
      <c r="D10" s="13">
        <v>3657851</v>
      </c>
      <c r="E10" s="13"/>
      <c r="F10" s="13"/>
      <c r="G10" s="13"/>
      <c r="H10" s="13"/>
      <c r="I10" s="12">
        <f>SUM(C10:H10)</f>
        <v>12611143</v>
      </c>
      <c r="J10" s="35">
        <v>6464388</v>
      </c>
      <c r="K10" s="35">
        <v>370680</v>
      </c>
      <c r="L10" s="13"/>
      <c r="M10" s="13">
        <v>83498</v>
      </c>
      <c r="N10" s="13"/>
      <c r="O10" s="12">
        <f>SUM(J10:N10)</f>
        <v>6918566</v>
      </c>
      <c r="P10" s="13"/>
      <c r="Q10" s="14">
        <f t="shared" si="3"/>
        <v>5692577</v>
      </c>
    </row>
    <row r="11" spans="2:17" x14ac:dyDescent="0.25">
      <c r="B11" s="4" t="s">
        <v>6</v>
      </c>
      <c r="C11" s="13">
        <v>12414039</v>
      </c>
      <c r="D11" s="13">
        <v>10002780</v>
      </c>
      <c r="E11" s="13">
        <v>1373567</v>
      </c>
      <c r="F11" s="13">
        <v>54768</v>
      </c>
      <c r="G11" s="13"/>
      <c r="H11" s="13"/>
      <c r="I11" s="12">
        <f>SUM(C11:H11)</f>
        <v>23845154</v>
      </c>
      <c r="J11" s="35">
        <v>11476159</v>
      </c>
      <c r="K11" s="35"/>
      <c r="L11" s="13">
        <v>151640</v>
      </c>
      <c r="M11" s="13">
        <v>1148021</v>
      </c>
      <c r="N11" s="13"/>
      <c r="O11" s="12">
        <f>SUM(J11:N11)</f>
        <v>12775820</v>
      </c>
      <c r="P11" s="13"/>
      <c r="Q11" s="14">
        <f t="shared" si="3"/>
        <v>11069334</v>
      </c>
    </row>
    <row r="12" spans="2:17" ht="15.75" thickBot="1" x14ac:dyDescent="0.3">
      <c r="B12" s="5" t="s">
        <v>7</v>
      </c>
      <c r="C12" s="10"/>
      <c r="D12" s="10"/>
      <c r="E12" s="10"/>
      <c r="F12" s="10"/>
      <c r="G12" s="10">
        <v>13777</v>
      </c>
      <c r="H12" s="10"/>
      <c r="I12" s="19">
        <f>SUM(C12:H12)</f>
        <v>13777</v>
      </c>
      <c r="J12" s="36"/>
      <c r="K12" s="36"/>
      <c r="L12" s="10"/>
      <c r="M12" s="10">
        <v>13777</v>
      </c>
      <c r="N12" s="10"/>
      <c r="O12" s="19">
        <f>SUM(J12:N12)</f>
        <v>13777</v>
      </c>
      <c r="P12" s="10"/>
      <c r="Q12" s="40">
        <f t="shared" si="3"/>
        <v>0</v>
      </c>
    </row>
    <row r="13" spans="2:17" ht="54" customHeight="1" thickTop="1" x14ac:dyDescent="0.25">
      <c r="B13" s="74" t="s">
        <v>24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</row>
    <row r="14" spans="2:17" ht="13.5" customHeight="1" x14ac:dyDescent="0.25">
      <c r="B14" s="9"/>
      <c r="C14" s="9"/>
      <c r="D14" s="9"/>
      <c r="E14" s="9"/>
      <c r="F14" s="9"/>
      <c r="G14" s="9"/>
      <c r="H14" s="9"/>
      <c r="I14" s="3"/>
      <c r="J14" s="3"/>
      <c r="K14" s="3"/>
      <c r="L14" s="3"/>
      <c r="M14" s="3"/>
      <c r="N14" s="3"/>
    </row>
    <row r="16" spans="2:17" x14ac:dyDescent="0.25">
      <c r="B16" s="37" t="s">
        <v>89</v>
      </c>
      <c r="C16" s="27"/>
      <c r="D16" s="27"/>
      <c r="E16" s="27"/>
      <c r="F16" s="27"/>
      <c r="G16" s="27"/>
      <c r="H16" s="27"/>
      <c r="I16" s="27"/>
    </row>
    <row r="17" spans="2:18" ht="13.5" customHeight="1" thickBot="1" x14ac:dyDescent="0.3">
      <c r="B17" s="6"/>
    </row>
    <row r="18" spans="2:18" ht="15.75" customHeight="1" thickTop="1" x14ac:dyDescent="0.25">
      <c r="B18" s="95" t="s">
        <v>10</v>
      </c>
      <c r="C18" s="79" t="s">
        <v>11</v>
      </c>
      <c r="D18" s="79" t="s">
        <v>12</v>
      </c>
      <c r="E18" s="77" t="s">
        <v>13</v>
      </c>
      <c r="F18" s="98" t="s">
        <v>14</v>
      </c>
      <c r="G18" s="79" t="s">
        <v>16</v>
      </c>
      <c r="H18" s="79" t="s">
        <v>15</v>
      </c>
      <c r="I18" s="79" t="s">
        <v>17</v>
      </c>
      <c r="J18" s="79" t="s">
        <v>22</v>
      </c>
      <c r="K18" s="79" t="s">
        <v>90</v>
      </c>
      <c r="L18" s="93" t="s">
        <v>18</v>
      </c>
    </row>
    <row r="19" spans="2:18" ht="39" customHeight="1" x14ac:dyDescent="0.25">
      <c r="B19" s="96"/>
      <c r="C19" s="97"/>
      <c r="D19" s="80"/>
      <c r="E19" s="78"/>
      <c r="F19" s="99"/>
      <c r="G19" s="80"/>
      <c r="H19" s="80"/>
      <c r="I19" s="80"/>
      <c r="J19" s="80"/>
      <c r="K19" s="80"/>
      <c r="L19" s="94"/>
    </row>
    <row r="20" spans="2:18" ht="26.25" customHeight="1" x14ac:dyDescent="0.25">
      <c r="B20" s="25" t="s">
        <v>69</v>
      </c>
      <c r="C20" s="68" t="s">
        <v>70</v>
      </c>
      <c r="D20" s="13" t="s">
        <v>71</v>
      </c>
      <c r="E20" s="69">
        <v>2011</v>
      </c>
      <c r="F20" s="70">
        <v>32083091</v>
      </c>
      <c r="G20" s="13">
        <v>31408459</v>
      </c>
      <c r="H20" s="13"/>
      <c r="I20" s="13"/>
      <c r="J20" s="13"/>
      <c r="K20" s="13"/>
      <c r="L20" s="14">
        <f>F20-(G20+H20+I20+J20+K20)</f>
        <v>674632</v>
      </c>
      <c r="R20" s="73"/>
    </row>
    <row r="21" spans="2:18" ht="25.5" x14ac:dyDescent="0.25">
      <c r="B21" s="4" t="s">
        <v>72</v>
      </c>
      <c r="C21" s="13">
        <v>11</v>
      </c>
      <c r="D21" s="13" t="s">
        <v>73</v>
      </c>
      <c r="E21" s="69">
        <v>2012</v>
      </c>
      <c r="F21" s="13">
        <v>27959180</v>
      </c>
      <c r="G21" s="13">
        <v>27670401</v>
      </c>
      <c r="H21" s="13"/>
      <c r="I21" s="13"/>
      <c r="J21" s="13"/>
      <c r="K21" s="13"/>
      <c r="L21" s="14">
        <f t="shared" ref="L21:L29" si="4">F21-(G21+H21+I21+J21+K21)</f>
        <v>288779</v>
      </c>
    </row>
    <row r="22" spans="2:18" ht="38.25" x14ac:dyDescent="0.25">
      <c r="B22" s="4" t="s">
        <v>74</v>
      </c>
      <c r="C22" s="13">
        <v>11</v>
      </c>
      <c r="D22" s="13" t="s">
        <v>75</v>
      </c>
      <c r="E22" s="69">
        <v>2012</v>
      </c>
      <c r="F22" s="13">
        <v>28544237</v>
      </c>
      <c r="G22" s="13">
        <v>28352806</v>
      </c>
      <c r="H22" s="13"/>
      <c r="I22" s="13"/>
      <c r="J22" s="13"/>
      <c r="K22" s="13"/>
      <c r="L22" s="14">
        <f t="shared" si="4"/>
        <v>191431</v>
      </c>
      <c r="R22" s="73"/>
    </row>
    <row r="23" spans="2:18" ht="25.5" x14ac:dyDescent="0.25">
      <c r="B23" s="4" t="s">
        <v>76</v>
      </c>
      <c r="C23" s="13">
        <v>11</v>
      </c>
      <c r="D23" s="13"/>
      <c r="E23" s="69">
        <v>2018</v>
      </c>
      <c r="F23" s="13">
        <v>3782525</v>
      </c>
      <c r="G23" s="13">
        <v>0</v>
      </c>
      <c r="H23" s="13"/>
      <c r="I23" s="13"/>
      <c r="J23" s="13">
        <v>3782525</v>
      </c>
      <c r="K23" s="13"/>
      <c r="L23" s="14">
        <f t="shared" si="4"/>
        <v>0</v>
      </c>
      <c r="R23" s="73"/>
    </row>
    <row r="24" spans="2:18" ht="25.5" x14ac:dyDescent="0.25">
      <c r="B24" s="4" t="s">
        <v>77</v>
      </c>
      <c r="C24" s="13">
        <v>56</v>
      </c>
      <c r="D24" s="13"/>
      <c r="E24" s="28">
        <v>2017</v>
      </c>
      <c r="F24" s="42">
        <v>22994495</v>
      </c>
      <c r="G24" s="13"/>
      <c r="H24" s="13"/>
      <c r="I24" s="13"/>
      <c r="J24" s="13"/>
      <c r="K24" s="13"/>
      <c r="L24" s="14">
        <f t="shared" si="4"/>
        <v>22994495</v>
      </c>
      <c r="R24" s="73"/>
    </row>
    <row r="25" spans="2:18" x14ac:dyDescent="0.25">
      <c r="B25" s="4"/>
      <c r="C25" s="13"/>
      <c r="D25" s="13"/>
      <c r="E25" s="28"/>
      <c r="F25" s="42"/>
      <c r="G25" s="13"/>
      <c r="H25" s="13"/>
      <c r="I25" s="13"/>
      <c r="J25" s="13"/>
      <c r="K25" s="13"/>
      <c r="L25" s="14">
        <f t="shared" si="4"/>
        <v>0</v>
      </c>
    </row>
    <row r="26" spans="2:18" x14ac:dyDescent="0.25">
      <c r="B26" s="4"/>
      <c r="C26" s="13"/>
      <c r="D26" s="13"/>
      <c r="E26" s="28"/>
      <c r="F26" s="42"/>
      <c r="G26" s="13"/>
      <c r="H26" s="13"/>
      <c r="I26" s="13"/>
      <c r="J26" s="13"/>
      <c r="K26" s="13"/>
      <c r="L26" s="14">
        <f t="shared" si="4"/>
        <v>0</v>
      </c>
    </row>
    <row r="27" spans="2:18" x14ac:dyDescent="0.25">
      <c r="B27" s="4"/>
      <c r="C27" s="13"/>
      <c r="D27" s="13"/>
      <c r="E27" s="28"/>
      <c r="F27" s="42"/>
      <c r="G27" s="13"/>
      <c r="H27" s="13"/>
      <c r="I27" s="13"/>
      <c r="J27" s="13"/>
      <c r="K27" s="13"/>
      <c r="L27" s="14">
        <f t="shared" si="4"/>
        <v>0</v>
      </c>
    </row>
    <row r="28" spans="2:18" x14ac:dyDescent="0.25">
      <c r="B28" s="4"/>
      <c r="C28" s="13"/>
      <c r="D28" s="13"/>
      <c r="E28" s="28"/>
      <c r="F28" s="42"/>
      <c r="G28" s="13"/>
      <c r="H28" s="13"/>
      <c r="I28" s="13"/>
      <c r="J28" s="13"/>
      <c r="K28" s="13"/>
      <c r="L28" s="14">
        <f t="shared" si="4"/>
        <v>0</v>
      </c>
    </row>
    <row r="29" spans="2:18" ht="15.75" thickBot="1" x14ac:dyDescent="0.3">
      <c r="B29" s="5"/>
      <c r="C29" s="10"/>
      <c r="D29" s="10"/>
      <c r="E29" s="11"/>
      <c r="F29" s="43"/>
      <c r="G29" s="10"/>
      <c r="H29" s="10"/>
      <c r="I29" s="10"/>
      <c r="J29" s="10"/>
      <c r="K29" s="10"/>
      <c r="L29" s="40">
        <f t="shared" si="4"/>
        <v>0</v>
      </c>
    </row>
    <row r="30" spans="2:18" ht="16.5" thickTop="1" thickBot="1" x14ac:dyDescent="0.3">
      <c r="B30" s="38" t="s">
        <v>8</v>
      </c>
      <c r="C30" s="39"/>
      <c r="D30" s="39"/>
      <c r="E30" s="44"/>
      <c r="F30" s="48">
        <f>SUM(F20:F29)</f>
        <v>115363528</v>
      </c>
      <c r="G30" s="48">
        <f t="shared" ref="G30:K30" si="5">SUM(G20:G29)</f>
        <v>87431666</v>
      </c>
      <c r="H30" s="48">
        <f t="shared" si="5"/>
        <v>0</v>
      </c>
      <c r="I30" s="48">
        <f t="shared" si="5"/>
        <v>0</v>
      </c>
      <c r="J30" s="48">
        <f t="shared" si="5"/>
        <v>3782525</v>
      </c>
      <c r="K30" s="48">
        <f t="shared" si="5"/>
        <v>0</v>
      </c>
      <c r="L30" s="41">
        <f>SUM(L20:L29)</f>
        <v>24149337</v>
      </c>
    </row>
    <row r="31" spans="2:18" ht="9.75" customHeight="1" thickTop="1" x14ac:dyDescent="0.25">
      <c r="B31" s="22"/>
      <c r="C31" s="23"/>
      <c r="D31" s="23"/>
      <c r="E31" s="23"/>
      <c r="F31" s="21"/>
      <c r="G31" s="21"/>
      <c r="H31" s="21"/>
      <c r="I31" s="21"/>
      <c r="J31" s="24"/>
    </row>
    <row r="32" spans="2:18" ht="27.75" customHeight="1" x14ac:dyDescent="0.25">
      <c r="B32" s="74" t="s">
        <v>25</v>
      </c>
      <c r="C32" s="74"/>
      <c r="D32" s="74"/>
      <c r="E32" s="74"/>
      <c r="F32" s="74"/>
      <c r="G32" s="74"/>
      <c r="H32" s="74"/>
    </row>
    <row r="33" spans="2:10" x14ac:dyDescent="0.25">
      <c r="B33" s="27"/>
      <c r="C33" s="27"/>
      <c r="D33" s="27"/>
      <c r="E33" s="27"/>
      <c r="F33" s="27"/>
      <c r="G33" s="27"/>
    </row>
    <row r="34" spans="2:10" x14ac:dyDescent="0.25">
      <c r="B34" s="37" t="s">
        <v>23</v>
      </c>
      <c r="C34" s="27"/>
      <c r="D34" s="27"/>
      <c r="E34" s="27"/>
      <c r="F34" s="27"/>
      <c r="G34" s="27"/>
      <c r="H34" s="27"/>
      <c r="I34" s="27"/>
      <c r="J34" s="27"/>
    </row>
    <row r="35" spans="2:10" ht="15" customHeight="1" thickBot="1" x14ac:dyDescent="0.3">
      <c r="B35" s="6"/>
    </row>
    <row r="36" spans="2:10" ht="24" customHeight="1" thickTop="1" x14ac:dyDescent="0.25">
      <c r="B36" s="75" t="s">
        <v>1</v>
      </c>
      <c r="C36" s="77" t="s">
        <v>19</v>
      </c>
    </row>
    <row r="37" spans="2:10" ht="69" customHeight="1" x14ac:dyDescent="0.25">
      <c r="B37" s="76"/>
      <c r="C37" s="78"/>
    </row>
    <row r="38" spans="2:10" x14ac:dyDescent="0.25">
      <c r="B38" s="20" t="s">
        <v>8</v>
      </c>
      <c r="C38" s="14">
        <f>SUM(C39:C44)</f>
        <v>16221972</v>
      </c>
    </row>
    <row r="39" spans="2:10" x14ac:dyDescent="0.25">
      <c r="B39" s="4" t="s">
        <v>2</v>
      </c>
      <c r="C39" s="13">
        <f>2356380+399600+277092</f>
        <v>3033072</v>
      </c>
    </row>
    <row r="40" spans="2:10" x14ac:dyDescent="0.25">
      <c r="B40" s="4" t="s">
        <v>3</v>
      </c>
      <c r="C40" s="13">
        <v>0</v>
      </c>
    </row>
    <row r="41" spans="2:10" x14ac:dyDescent="0.25">
      <c r="B41" s="4" t="s">
        <v>4</v>
      </c>
      <c r="C41" s="13">
        <v>0</v>
      </c>
    </row>
    <row r="42" spans="2:10" x14ac:dyDescent="0.25">
      <c r="B42" s="4" t="s">
        <v>5</v>
      </c>
      <c r="C42" s="13">
        <f>4841128+58100+83498</f>
        <v>4982726</v>
      </c>
    </row>
    <row r="43" spans="2:10" ht="15.75" thickBot="1" x14ac:dyDescent="0.3">
      <c r="B43" s="4" t="s">
        <v>6</v>
      </c>
      <c r="C43" s="10">
        <f>7964534+90000+151640</f>
        <v>8206174</v>
      </c>
    </row>
    <row r="44" spans="2:10" ht="16.5" thickTop="1" thickBot="1" x14ac:dyDescent="0.3">
      <c r="B44" s="5" t="s">
        <v>7</v>
      </c>
      <c r="C44" s="11"/>
    </row>
    <row r="45" spans="2:10" ht="9.75" customHeight="1" thickTop="1" x14ac:dyDescent="0.25">
      <c r="B45" s="22"/>
      <c r="C45" s="23"/>
    </row>
    <row r="46" spans="2:10" ht="18" customHeight="1" x14ac:dyDescent="0.25">
      <c r="B46" s="74" t="s">
        <v>26</v>
      </c>
      <c r="C46" s="74"/>
      <c r="D46" s="74"/>
      <c r="E46" s="74"/>
      <c r="F46" s="74"/>
      <c r="G46" s="74"/>
      <c r="H46" s="74"/>
    </row>
    <row r="47" spans="2:10" x14ac:dyDescent="0.25">
      <c r="B47" s="16"/>
    </row>
    <row r="48" spans="2:10" ht="15.75" x14ac:dyDescent="0.25">
      <c r="B48" s="33" t="s">
        <v>20</v>
      </c>
      <c r="C48" s="30"/>
      <c r="D48" s="30"/>
      <c r="E48" s="30"/>
      <c r="F48" s="30"/>
      <c r="G48" s="30"/>
      <c r="H48" s="30"/>
    </row>
    <row r="49" spans="2:8" ht="15.75" x14ac:dyDescent="0.25">
      <c r="B49" s="29" t="s">
        <v>21</v>
      </c>
      <c r="C49" s="31"/>
      <c r="D49" s="31"/>
      <c r="E49" s="31"/>
      <c r="F49" s="31"/>
      <c r="G49" s="32"/>
      <c r="H49" s="34"/>
    </row>
    <row r="50" spans="2:8" ht="15.75" x14ac:dyDescent="0.25">
      <c r="B50" s="30"/>
      <c r="C50" s="30"/>
      <c r="D50" s="30"/>
      <c r="E50" s="30"/>
      <c r="F50" s="30"/>
      <c r="G50" s="30"/>
      <c r="H50" s="30"/>
    </row>
    <row r="52" spans="2:8" x14ac:dyDescent="0.25">
      <c r="B52" s="6" t="s">
        <v>84</v>
      </c>
      <c r="D52" s="6" t="s">
        <v>85</v>
      </c>
    </row>
    <row r="53" spans="2:8" x14ac:dyDescent="0.25">
      <c r="B53" s="6" t="s">
        <v>86</v>
      </c>
      <c r="D53" s="6" t="s">
        <v>87</v>
      </c>
    </row>
  </sheetData>
  <dataConsolidate/>
  <mergeCells count="26">
    <mergeCell ref="L18:L19"/>
    <mergeCell ref="I18:I19"/>
    <mergeCell ref="K18:K19"/>
    <mergeCell ref="B18:B19"/>
    <mergeCell ref="C18:C19"/>
    <mergeCell ref="D18:D19"/>
    <mergeCell ref="E18:E19"/>
    <mergeCell ref="F18:F19"/>
    <mergeCell ref="J18:J19"/>
    <mergeCell ref="B13:H13"/>
    <mergeCell ref="B5:B6"/>
    <mergeCell ref="C5:C6"/>
    <mergeCell ref="D5:D6"/>
    <mergeCell ref="Q5:Q6"/>
    <mergeCell ref="P5:P6"/>
    <mergeCell ref="E5:H5"/>
    <mergeCell ref="I5:I6"/>
    <mergeCell ref="O5:O6"/>
    <mergeCell ref="K5:N5"/>
    <mergeCell ref="J5:J6"/>
    <mergeCell ref="B46:H46"/>
    <mergeCell ref="B36:B37"/>
    <mergeCell ref="C36:C37"/>
    <mergeCell ref="B32:H32"/>
    <mergeCell ref="G18:G19"/>
    <mergeCell ref="H18:H19"/>
  </mergeCells>
  <dataValidations count="1">
    <dataValidation allowBlank="1" showInputMessage="1" showErrorMessage="1" prompt="Kjo qelize nuk plotesohet" sqref="C20:E20"/>
  </dataValidations>
  <pageMargins left="0.6" right="0.2" top="0" bottom="0.2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44"/>
  <sheetViews>
    <sheetView topLeftCell="A16" workbookViewId="0">
      <selection activeCell="C36" sqref="C36:C40"/>
    </sheetView>
  </sheetViews>
  <sheetFormatPr defaultRowHeight="15" x14ac:dyDescent="0.25"/>
  <cols>
    <col min="1" max="1" width="2" style="1" customWidth="1"/>
    <col min="2" max="2" width="19.140625" style="1" customWidth="1"/>
    <col min="3" max="3" width="10.42578125" style="1" customWidth="1"/>
    <col min="4" max="4" width="9.28515625" style="1" customWidth="1"/>
    <col min="5" max="5" width="8.5703125" style="1" customWidth="1"/>
    <col min="6" max="6" width="10" style="1" customWidth="1"/>
    <col min="7" max="7" width="9" style="1" customWidth="1"/>
    <col min="8" max="8" width="4.5703125" style="1" customWidth="1"/>
    <col min="9" max="9" width="9" style="1" customWidth="1"/>
    <col min="10" max="10" width="10.28515625" style="1" customWidth="1"/>
    <col min="11" max="12" width="9.85546875" style="1" customWidth="1"/>
    <col min="13" max="13" width="9.28515625" style="1" customWidth="1"/>
    <col min="14" max="14" width="8.140625" style="1" customWidth="1"/>
    <col min="15" max="15" width="8.7109375" style="1" customWidth="1"/>
    <col min="16" max="16" width="9.28515625" style="1" customWidth="1"/>
    <col min="17" max="17" width="9" style="1" customWidth="1"/>
    <col min="18" max="18" width="10.5703125" style="1" customWidth="1"/>
    <col min="19" max="19" width="7.42578125" style="1" customWidth="1"/>
    <col min="20" max="20" width="12" style="1" customWidth="1"/>
    <col min="21" max="21" width="9.140625" style="1"/>
    <col min="22" max="22" width="10.7109375" style="1" customWidth="1"/>
    <col min="23" max="256" width="9.140625" style="1"/>
    <col min="257" max="257" width="2" style="1" customWidth="1"/>
    <col min="258" max="258" width="19.140625" style="1" customWidth="1"/>
    <col min="259" max="259" width="10.42578125" style="1" customWidth="1"/>
    <col min="260" max="260" width="9.28515625" style="1" customWidth="1"/>
    <col min="261" max="261" width="8.5703125" style="1" customWidth="1"/>
    <col min="262" max="262" width="10" style="1" customWidth="1"/>
    <col min="263" max="263" width="9" style="1" customWidth="1"/>
    <col min="264" max="264" width="4.5703125" style="1" customWidth="1"/>
    <col min="265" max="265" width="9" style="1" customWidth="1"/>
    <col min="266" max="266" width="10.28515625" style="1" customWidth="1"/>
    <col min="267" max="268" width="9.85546875" style="1" customWidth="1"/>
    <col min="269" max="269" width="9.28515625" style="1" customWidth="1"/>
    <col min="270" max="270" width="8.140625" style="1" customWidth="1"/>
    <col min="271" max="271" width="8.7109375" style="1" customWidth="1"/>
    <col min="272" max="272" width="9.28515625" style="1" customWidth="1"/>
    <col min="273" max="273" width="9" style="1" customWidth="1"/>
    <col min="274" max="274" width="10.5703125" style="1" customWidth="1"/>
    <col min="275" max="275" width="7.42578125" style="1" customWidth="1"/>
    <col min="276" max="276" width="12" style="1" customWidth="1"/>
    <col min="277" max="277" width="9.140625" style="1"/>
    <col min="278" max="278" width="10.7109375" style="1" customWidth="1"/>
    <col min="279" max="512" width="9.140625" style="1"/>
    <col min="513" max="513" width="2" style="1" customWidth="1"/>
    <col min="514" max="514" width="19.140625" style="1" customWidth="1"/>
    <col min="515" max="515" width="10.42578125" style="1" customWidth="1"/>
    <col min="516" max="516" width="9.28515625" style="1" customWidth="1"/>
    <col min="517" max="517" width="8.5703125" style="1" customWidth="1"/>
    <col min="518" max="518" width="10" style="1" customWidth="1"/>
    <col min="519" max="519" width="9" style="1" customWidth="1"/>
    <col min="520" max="520" width="4.5703125" style="1" customWidth="1"/>
    <col min="521" max="521" width="9" style="1" customWidth="1"/>
    <col min="522" max="522" width="10.28515625" style="1" customWidth="1"/>
    <col min="523" max="524" width="9.85546875" style="1" customWidth="1"/>
    <col min="525" max="525" width="9.28515625" style="1" customWidth="1"/>
    <col min="526" max="526" width="8.140625" style="1" customWidth="1"/>
    <col min="527" max="527" width="8.7109375" style="1" customWidth="1"/>
    <col min="528" max="528" width="9.28515625" style="1" customWidth="1"/>
    <col min="529" max="529" width="9" style="1" customWidth="1"/>
    <col min="530" max="530" width="10.5703125" style="1" customWidth="1"/>
    <col min="531" max="531" width="7.42578125" style="1" customWidth="1"/>
    <col min="532" max="532" width="12" style="1" customWidth="1"/>
    <col min="533" max="533" width="9.140625" style="1"/>
    <col min="534" max="534" width="10.7109375" style="1" customWidth="1"/>
    <col min="535" max="768" width="9.140625" style="1"/>
    <col min="769" max="769" width="2" style="1" customWidth="1"/>
    <col min="770" max="770" width="19.140625" style="1" customWidth="1"/>
    <col min="771" max="771" width="10.42578125" style="1" customWidth="1"/>
    <col min="772" max="772" width="9.28515625" style="1" customWidth="1"/>
    <col min="773" max="773" width="8.5703125" style="1" customWidth="1"/>
    <col min="774" max="774" width="10" style="1" customWidth="1"/>
    <col min="775" max="775" width="9" style="1" customWidth="1"/>
    <col min="776" max="776" width="4.5703125" style="1" customWidth="1"/>
    <col min="777" max="777" width="9" style="1" customWidth="1"/>
    <col min="778" max="778" width="10.28515625" style="1" customWidth="1"/>
    <col min="779" max="780" width="9.85546875" style="1" customWidth="1"/>
    <col min="781" max="781" width="9.28515625" style="1" customWidth="1"/>
    <col min="782" max="782" width="8.140625" style="1" customWidth="1"/>
    <col min="783" max="783" width="8.7109375" style="1" customWidth="1"/>
    <col min="784" max="784" width="9.28515625" style="1" customWidth="1"/>
    <col min="785" max="785" width="9" style="1" customWidth="1"/>
    <col min="786" max="786" width="10.5703125" style="1" customWidth="1"/>
    <col min="787" max="787" width="7.42578125" style="1" customWidth="1"/>
    <col min="788" max="788" width="12" style="1" customWidth="1"/>
    <col min="789" max="789" width="9.140625" style="1"/>
    <col min="790" max="790" width="10.7109375" style="1" customWidth="1"/>
    <col min="791" max="1024" width="9.140625" style="1"/>
    <col min="1025" max="1025" width="2" style="1" customWidth="1"/>
    <col min="1026" max="1026" width="19.140625" style="1" customWidth="1"/>
    <col min="1027" max="1027" width="10.42578125" style="1" customWidth="1"/>
    <col min="1028" max="1028" width="9.28515625" style="1" customWidth="1"/>
    <col min="1029" max="1029" width="8.5703125" style="1" customWidth="1"/>
    <col min="1030" max="1030" width="10" style="1" customWidth="1"/>
    <col min="1031" max="1031" width="9" style="1" customWidth="1"/>
    <col min="1032" max="1032" width="4.5703125" style="1" customWidth="1"/>
    <col min="1033" max="1033" width="9" style="1" customWidth="1"/>
    <col min="1034" max="1034" width="10.28515625" style="1" customWidth="1"/>
    <col min="1035" max="1036" width="9.85546875" style="1" customWidth="1"/>
    <col min="1037" max="1037" width="9.28515625" style="1" customWidth="1"/>
    <col min="1038" max="1038" width="8.140625" style="1" customWidth="1"/>
    <col min="1039" max="1039" width="8.7109375" style="1" customWidth="1"/>
    <col min="1040" max="1040" width="9.28515625" style="1" customWidth="1"/>
    <col min="1041" max="1041" width="9" style="1" customWidth="1"/>
    <col min="1042" max="1042" width="10.5703125" style="1" customWidth="1"/>
    <col min="1043" max="1043" width="7.42578125" style="1" customWidth="1"/>
    <col min="1044" max="1044" width="12" style="1" customWidth="1"/>
    <col min="1045" max="1045" width="9.140625" style="1"/>
    <col min="1046" max="1046" width="10.7109375" style="1" customWidth="1"/>
    <col min="1047" max="1280" width="9.140625" style="1"/>
    <col min="1281" max="1281" width="2" style="1" customWidth="1"/>
    <col min="1282" max="1282" width="19.140625" style="1" customWidth="1"/>
    <col min="1283" max="1283" width="10.42578125" style="1" customWidth="1"/>
    <col min="1284" max="1284" width="9.28515625" style="1" customWidth="1"/>
    <col min="1285" max="1285" width="8.5703125" style="1" customWidth="1"/>
    <col min="1286" max="1286" width="10" style="1" customWidth="1"/>
    <col min="1287" max="1287" width="9" style="1" customWidth="1"/>
    <col min="1288" max="1288" width="4.5703125" style="1" customWidth="1"/>
    <col min="1289" max="1289" width="9" style="1" customWidth="1"/>
    <col min="1290" max="1290" width="10.28515625" style="1" customWidth="1"/>
    <col min="1291" max="1292" width="9.85546875" style="1" customWidth="1"/>
    <col min="1293" max="1293" width="9.28515625" style="1" customWidth="1"/>
    <col min="1294" max="1294" width="8.140625" style="1" customWidth="1"/>
    <col min="1295" max="1295" width="8.7109375" style="1" customWidth="1"/>
    <col min="1296" max="1296" width="9.28515625" style="1" customWidth="1"/>
    <col min="1297" max="1297" width="9" style="1" customWidth="1"/>
    <col min="1298" max="1298" width="10.5703125" style="1" customWidth="1"/>
    <col min="1299" max="1299" width="7.42578125" style="1" customWidth="1"/>
    <col min="1300" max="1300" width="12" style="1" customWidth="1"/>
    <col min="1301" max="1301" width="9.140625" style="1"/>
    <col min="1302" max="1302" width="10.7109375" style="1" customWidth="1"/>
    <col min="1303" max="1536" width="9.140625" style="1"/>
    <col min="1537" max="1537" width="2" style="1" customWidth="1"/>
    <col min="1538" max="1538" width="19.140625" style="1" customWidth="1"/>
    <col min="1539" max="1539" width="10.42578125" style="1" customWidth="1"/>
    <col min="1540" max="1540" width="9.28515625" style="1" customWidth="1"/>
    <col min="1541" max="1541" width="8.5703125" style="1" customWidth="1"/>
    <col min="1542" max="1542" width="10" style="1" customWidth="1"/>
    <col min="1543" max="1543" width="9" style="1" customWidth="1"/>
    <col min="1544" max="1544" width="4.5703125" style="1" customWidth="1"/>
    <col min="1545" max="1545" width="9" style="1" customWidth="1"/>
    <col min="1546" max="1546" width="10.28515625" style="1" customWidth="1"/>
    <col min="1547" max="1548" width="9.85546875" style="1" customWidth="1"/>
    <col min="1549" max="1549" width="9.28515625" style="1" customWidth="1"/>
    <col min="1550" max="1550" width="8.140625" style="1" customWidth="1"/>
    <col min="1551" max="1551" width="8.7109375" style="1" customWidth="1"/>
    <col min="1552" max="1552" width="9.28515625" style="1" customWidth="1"/>
    <col min="1553" max="1553" width="9" style="1" customWidth="1"/>
    <col min="1554" max="1554" width="10.5703125" style="1" customWidth="1"/>
    <col min="1555" max="1555" width="7.42578125" style="1" customWidth="1"/>
    <col min="1556" max="1556" width="12" style="1" customWidth="1"/>
    <col min="1557" max="1557" width="9.140625" style="1"/>
    <col min="1558" max="1558" width="10.7109375" style="1" customWidth="1"/>
    <col min="1559" max="1792" width="9.140625" style="1"/>
    <col min="1793" max="1793" width="2" style="1" customWidth="1"/>
    <col min="1794" max="1794" width="19.140625" style="1" customWidth="1"/>
    <col min="1795" max="1795" width="10.42578125" style="1" customWidth="1"/>
    <col min="1796" max="1796" width="9.28515625" style="1" customWidth="1"/>
    <col min="1797" max="1797" width="8.5703125" style="1" customWidth="1"/>
    <col min="1798" max="1798" width="10" style="1" customWidth="1"/>
    <col min="1799" max="1799" width="9" style="1" customWidth="1"/>
    <col min="1800" max="1800" width="4.5703125" style="1" customWidth="1"/>
    <col min="1801" max="1801" width="9" style="1" customWidth="1"/>
    <col min="1802" max="1802" width="10.28515625" style="1" customWidth="1"/>
    <col min="1803" max="1804" width="9.85546875" style="1" customWidth="1"/>
    <col min="1805" max="1805" width="9.28515625" style="1" customWidth="1"/>
    <col min="1806" max="1806" width="8.140625" style="1" customWidth="1"/>
    <col min="1807" max="1807" width="8.7109375" style="1" customWidth="1"/>
    <col min="1808" max="1808" width="9.28515625" style="1" customWidth="1"/>
    <col min="1809" max="1809" width="9" style="1" customWidth="1"/>
    <col min="1810" max="1810" width="10.5703125" style="1" customWidth="1"/>
    <col min="1811" max="1811" width="7.42578125" style="1" customWidth="1"/>
    <col min="1812" max="1812" width="12" style="1" customWidth="1"/>
    <col min="1813" max="1813" width="9.140625" style="1"/>
    <col min="1814" max="1814" width="10.7109375" style="1" customWidth="1"/>
    <col min="1815" max="2048" width="9.140625" style="1"/>
    <col min="2049" max="2049" width="2" style="1" customWidth="1"/>
    <col min="2050" max="2050" width="19.140625" style="1" customWidth="1"/>
    <col min="2051" max="2051" width="10.42578125" style="1" customWidth="1"/>
    <col min="2052" max="2052" width="9.28515625" style="1" customWidth="1"/>
    <col min="2053" max="2053" width="8.5703125" style="1" customWidth="1"/>
    <col min="2054" max="2054" width="10" style="1" customWidth="1"/>
    <col min="2055" max="2055" width="9" style="1" customWidth="1"/>
    <col min="2056" max="2056" width="4.5703125" style="1" customWidth="1"/>
    <col min="2057" max="2057" width="9" style="1" customWidth="1"/>
    <col min="2058" max="2058" width="10.28515625" style="1" customWidth="1"/>
    <col min="2059" max="2060" width="9.85546875" style="1" customWidth="1"/>
    <col min="2061" max="2061" width="9.28515625" style="1" customWidth="1"/>
    <col min="2062" max="2062" width="8.140625" style="1" customWidth="1"/>
    <col min="2063" max="2063" width="8.7109375" style="1" customWidth="1"/>
    <col min="2064" max="2064" width="9.28515625" style="1" customWidth="1"/>
    <col min="2065" max="2065" width="9" style="1" customWidth="1"/>
    <col min="2066" max="2066" width="10.5703125" style="1" customWidth="1"/>
    <col min="2067" max="2067" width="7.42578125" style="1" customWidth="1"/>
    <col min="2068" max="2068" width="12" style="1" customWidth="1"/>
    <col min="2069" max="2069" width="9.140625" style="1"/>
    <col min="2070" max="2070" width="10.7109375" style="1" customWidth="1"/>
    <col min="2071" max="2304" width="9.140625" style="1"/>
    <col min="2305" max="2305" width="2" style="1" customWidth="1"/>
    <col min="2306" max="2306" width="19.140625" style="1" customWidth="1"/>
    <col min="2307" max="2307" width="10.42578125" style="1" customWidth="1"/>
    <col min="2308" max="2308" width="9.28515625" style="1" customWidth="1"/>
    <col min="2309" max="2309" width="8.5703125" style="1" customWidth="1"/>
    <col min="2310" max="2310" width="10" style="1" customWidth="1"/>
    <col min="2311" max="2311" width="9" style="1" customWidth="1"/>
    <col min="2312" max="2312" width="4.5703125" style="1" customWidth="1"/>
    <col min="2313" max="2313" width="9" style="1" customWidth="1"/>
    <col min="2314" max="2314" width="10.28515625" style="1" customWidth="1"/>
    <col min="2315" max="2316" width="9.85546875" style="1" customWidth="1"/>
    <col min="2317" max="2317" width="9.28515625" style="1" customWidth="1"/>
    <col min="2318" max="2318" width="8.140625" style="1" customWidth="1"/>
    <col min="2319" max="2319" width="8.7109375" style="1" customWidth="1"/>
    <col min="2320" max="2320" width="9.28515625" style="1" customWidth="1"/>
    <col min="2321" max="2321" width="9" style="1" customWidth="1"/>
    <col min="2322" max="2322" width="10.5703125" style="1" customWidth="1"/>
    <col min="2323" max="2323" width="7.42578125" style="1" customWidth="1"/>
    <col min="2324" max="2324" width="12" style="1" customWidth="1"/>
    <col min="2325" max="2325" width="9.140625" style="1"/>
    <col min="2326" max="2326" width="10.7109375" style="1" customWidth="1"/>
    <col min="2327" max="2560" width="9.140625" style="1"/>
    <col min="2561" max="2561" width="2" style="1" customWidth="1"/>
    <col min="2562" max="2562" width="19.140625" style="1" customWidth="1"/>
    <col min="2563" max="2563" width="10.42578125" style="1" customWidth="1"/>
    <col min="2564" max="2564" width="9.28515625" style="1" customWidth="1"/>
    <col min="2565" max="2565" width="8.5703125" style="1" customWidth="1"/>
    <col min="2566" max="2566" width="10" style="1" customWidth="1"/>
    <col min="2567" max="2567" width="9" style="1" customWidth="1"/>
    <col min="2568" max="2568" width="4.5703125" style="1" customWidth="1"/>
    <col min="2569" max="2569" width="9" style="1" customWidth="1"/>
    <col min="2570" max="2570" width="10.28515625" style="1" customWidth="1"/>
    <col min="2571" max="2572" width="9.85546875" style="1" customWidth="1"/>
    <col min="2573" max="2573" width="9.28515625" style="1" customWidth="1"/>
    <col min="2574" max="2574" width="8.140625" style="1" customWidth="1"/>
    <col min="2575" max="2575" width="8.7109375" style="1" customWidth="1"/>
    <col min="2576" max="2576" width="9.28515625" style="1" customWidth="1"/>
    <col min="2577" max="2577" width="9" style="1" customWidth="1"/>
    <col min="2578" max="2578" width="10.5703125" style="1" customWidth="1"/>
    <col min="2579" max="2579" width="7.42578125" style="1" customWidth="1"/>
    <col min="2580" max="2580" width="12" style="1" customWidth="1"/>
    <col min="2581" max="2581" width="9.140625" style="1"/>
    <col min="2582" max="2582" width="10.7109375" style="1" customWidth="1"/>
    <col min="2583" max="2816" width="9.140625" style="1"/>
    <col min="2817" max="2817" width="2" style="1" customWidth="1"/>
    <col min="2818" max="2818" width="19.140625" style="1" customWidth="1"/>
    <col min="2819" max="2819" width="10.42578125" style="1" customWidth="1"/>
    <col min="2820" max="2820" width="9.28515625" style="1" customWidth="1"/>
    <col min="2821" max="2821" width="8.5703125" style="1" customWidth="1"/>
    <col min="2822" max="2822" width="10" style="1" customWidth="1"/>
    <col min="2823" max="2823" width="9" style="1" customWidth="1"/>
    <col min="2824" max="2824" width="4.5703125" style="1" customWidth="1"/>
    <col min="2825" max="2825" width="9" style="1" customWidth="1"/>
    <col min="2826" max="2826" width="10.28515625" style="1" customWidth="1"/>
    <col min="2827" max="2828" width="9.85546875" style="1" customWidth="1"/>
    <col min="2829" max="2829" width="9.28515625" style="1" customWidth="1"/>
    <col min="2830" max="2830" width="8.140625" style="1" customWidth="1"/>
    <col min="2831" max="2831" width="8.7109375" style="1" customWidth="1"/>
    <col min="2832" max="2832" width="9.28515625" style="1" customWidth="1"/>
    <col min="2833" max="2833" width="9" style="1" customWidth="1"/>
    <col min="2834" max="2834" width="10.5703125" style="1" customWidth="1"/>
    <col min="2835" max="2835" width="7.42578125" style="1" customWidth="1"/>
    <col min="2836" max="2836" width="12" style="1" customWidth="1"/>
    <col min="2837" max="2837" width="9.140625" style="1"/>
    <col min="2838" max="2838" width="10.7109375" style="1" customWidth="1"/>
    <col min="2839" max="3072" width="9.140625" style="1"/>
    <col min="3073" max="3073" width="2" style="1" customWidth="1"/>
    <col min="3074" max="3074" width="19.140625" style="1" customWidth="1"/>
    <col min="3075" max="3075" width="10.42578125" style="1" customWidth="1"/>
    <col min="3076" max="3076" width="9.28515625" style="1" customWidth="1"/>
    <col min="3077" max="3077" width="8.5703125" style="1" customWidth="1"/>
    <col min="3078" max="3078" width="10" style="1" customWidth="1"/>
    <col min="3079" max="3079" width="9" style="1" customWidth="1"/>
    <col min="3080" max="3080" width="4.5703125" style="1" customWidth="1"/>
    <col min="3081" max="3081" width="9" style="1" customWidth="1"/>
    <col min="3082" max="3082" width="10.28515625" style="1" customWidth="1"/>
    <col min="3083" max="3084" width="9.85546875" style="1" customWidth="1"/>
    <col min="3085" max="3085" width="9.28515625" style="1" customWidth="1"/>
    <col min="3086" max="3086" width="8.140625" style="1" customWidth="1"/>
    <col min="3087" max="3087" width="8.7109375" style="1" customWidth="1"/>
    <col min="3088" max="3088" width="9.28515625" style="1" customWidth="1"/>
    <col min="3089" max="3089" width="9" style="1" customWidth="1"/>
    <col min="3090" max="3090" width="10.5703125" style="1" customWidth="1"/>
    <col min="3091" max="3091" width="7.42578125" style="1" customWidth="1"/>
    <col min="3092" max="3092" width="12" style="1" customWidth="1"/>
    <col min="3093" max="3093" width="9.140625" style="1"/>
    <col min="3094" max="3094" width="10.7109375" style="1" customWidth="1"/>
    <col min="3095" max="3328" width="9.140625" style="1"/>
    <col min="3329" max="3329" width="2" style="1" customWidth="1"/>
    <col min="3330" max="3330" width="19.140625" style="1" customWidth="1"/>
    <col min="3331" max="3331" width="10.42578125" style="1" customWidth="1"/>
    <col min="3332" max="3332" width="9.28515625" style="1" customWidth="1"/>
    <col min="3333" max="3333" width="8.5703125" style="1" customWidth="1"/>
    <col min="3334" max="3334" width="10" style="1" customWidth="1"/>
    <col min="3335" max="3335" width="9" style="1" customWidth="1"/>
    <col min="3336" max="3336" width="4.5703125" style="1" customWidth="1"/>
    <col min="3337" max="3337" width="9" style="1" customWidth="1"/>
    <col min="3338" max="3338" width="10.28515625" style="1" customWidth="1"/>
    <col min="3339" max="3340" width="9.85546875" style="1" customWidth="1"/>
    <col min="3341" max="3341" width="9.28515625" style="1" customWidth="1"/>
    <col min="3342" max="3342" width="8.140625" style="1" customWidth="1"/>
    <col min="3343" max="3343" width="8.7109375" style="1" customWidth="1"/>
    <col min="3344" max="3344" width="9.28515625" style="1" customWidth="1"/>
    <col min="3345" max="3345" width="9" style="1" customWidth="1"/>
    <col min="3346" max="3346" width="10.5703125" style="1" customWidth="1"/>
    <col min="3347" max="3347" width="7.42578125" style="1" customWidth="1"/>
    <col min="3348" max="3348" width="12" style="1" customWidth="1"/>
    <col min="3349" max="3349" width="9.140625" style="1"/>
    <col min="3350" max="3350" width="10.7109375" style="1" customWidth="1"/>
    <col min="3351" max="3584" width="9.140625" style="1"/>
    <col min="3585" max="3585" width="2" style="1" customWidth="1"/>
    <col min="3586" max="3586" width="19.140625" style="1" customWidth="1"/>
    <col min="3587" max="3587" width="10.42578125" style="1" customWidth="1"/>
    <col min="3588" max="3588" width="9.28515625" style="1" customWidth="1"/>
    <col min="3589" max="3589" width="8.5703125" style="1" customWidth="1"/>
    <col min="3590" max="3590" width="10" style="1" customWidth="1"/>
    <col min="3591" max="3591" width="9" style="1" customWidth="1"/>
    <col min="3592" max="3592" width="4.5703125" style="1" customWidth="1"/>
    <col min="3593" max="3593" width="9" style="1" customWidth="1"/>
    <col min="3594" max="3594" width="10.28515625" style="1" customWidth="1"/>
    <col min="3595" max="3596" width="9.85546875" style="1" customWidth="1"/>
    <col min="3597" max="3597" width="9.28515625" style="1" customWidth="1"/>
    <col min="3598" max="3598" width="8.140625" style="1" customWidth="1"/>
    <col min="3599" max="3599" width="8.7109375" style="1" customWidth="1"/>
    <col min="3600" max="3600" width="9.28515625" style="1" customWidth="1"/>
    <col min="3601" max="3601" width="9" style="1" customWidth="1"/>
    <col min="3602" max="3602" width="10.5703125" style="1" customWidth="1"/>
    <col min="3603" max="3603" width="7.42578125" style="1" customWidth="1"/>
    <col min="3604" max="3604" width="12" style="1" customWidth="1"/>
    <col min="3605" max="3605" width="9.140625" style="1"/>
    <col min="3606" max="3606" width="10.7109375" style="1" customWidth="1"/>
    <col min="3607" max="3840" width="9.140625" style="1"/>
    <col min="3841" max="3841" width="2" style="1" customWidth="1"/>
    <col min="3842" max="3842" width="19.140625" style="1" customWidth="1"/>
    <col min="3843" max="3843" width="10.42578125" style="1" customWidth="1"/>
    <col min="3844" max="3844" width="9.28515625" style="1" customWidth="1"/>
    <col min="3845" max="3845" width="8.5703125" style="1" customWidth="1"/>
    <col min="3846" max="3846" width="10" style="1" customWidth="1"/>
    <col min="3847" max="3847" width="9" style="1" customWidth="1"/>
    <col min="3848" max="3848" width="4.5703125" style="1" customWidth="1"/>
    <col min="3849" max="3849" width="9" style="1" customWidth="1"/>
    <col min="3850" max="3850" width="10.28515625" style="1" customWidth="1"/>
    <col min="3851" max="3852" width="9.85546875" style="1" customWidth="1"/>
    <col min="3853" max="3853" width="9.28515625" style="1" customWidth="1"/>
    <col min="3854" max="3854" width="8.140625" style="1" customWidth="1"/>
    <col min="3855" max="3855" width="8.7109375" style="1" customWidth="1"/>
    <col min="3856" max="3856" width="9.28515625" style="1" customWidth="1"/>
    <col min="3857" max="3857" width="9" style="1" customWidth="1"/>
    <col min="3858" max="3858" width="10.5703125" style="1" customWidth="1"/>
    <col min="3859" max="3859" width="7.42578125" style="1" customWidth="1"/>
    <col min="3860" max="3860" width="12" style="1" customWidth="1"/>
    <col min="3861" max="3861" width="9.140625" style="1"/>
    <col min="3862" max="3862" width="10.7109375" style="1" customWidth="1"/>
    <col min="3863" max="4096" width="9.140625" style="1"/>
    <col min="4097" max="4097" width="2" style="1" customWidth="1"/>
    <col min="4098" max="4098" width="19.140625" style="1" customWidth="1"/>
    <col min="4099" max="4099" width="10.42578125" style="1" customWidth="1"/>
    <col min="4100" max="4100" width="9.28515625" style="1" customWidth="1"/>
    <col min="4101" max="4101" width="8.5703125" style="1" customWidth="1"/>
    <col min="4102" max="4102" width="10" style="1" customWidth="1"/>
    <col min="4103" max="4103" width="9" style="1" customWidth="1"/>
    <col min="4104" max="4104" width="4.5703125" style="1" customWidth="1"/>
    <col min="4105" max="4105" width="9" style="1" customWidth="1"/>
    <col min="4106" max="4106" width="10.28515625" style="1" customWidth="1"/>
    <col min="4107" max="4108" width="9.85546875" style="1" customWidth="1"/>
    <col min="4109" max="4109" width="9.28515625" style="1" customWidth="1"/>
    <col min="4110" max="4110" width="8.140625" style="1" customWidth="1"/>
    <col min="4111" max="4111" width="8.7109375" style="1" customWidth="1"/>
    <col min="4112" max="4112" width="9.28515625" style="1" customWidth="1"/>
    <col min="4113" max="4113" width="9" style="1" customWidth="1"/>
    <col min="4114" max="4114" width="10.5703125" style="1" customWidth="1"/>
    <col min="4115" max="4115" width="7.42578125" style="1" customWidth="1"/>
    <col min="4116" max="4116" width="12" style="1" customWidth="1"/>
    <col min="4117" max="4117" width="9.140625" style="1"/>
    <col min="4118" max="4118" width="10.7109375" style="1" customWidth="1"/>
    <col min="4119" max="4352" width="9.140625" style="1"/>
    <col min="4353" max="4353" width="2" style="1" customWidth="1"/>
    <col min="4354" max="4354" width="19.140625" style="1" customWidth="1"/>
    <col min="4355" max="4355" width="10.42578125" style="1" customWidth="1"/>
    <col min="4356" max="4356" width="9.28515625" style="1" customWidth="1"/>
    <col min="4357" max="4357" width="8.5703125" style="1" customWidth="1"/>
    <col min="4358" max="4358" width="10" style="1" customWidth="1"/>
    <col min="4359" max="4359" width="9" style="1" customWidth="1"/>
    <col min="4360" max="4360" width="4.5703125" style="1" customWidth="1"/>
    <col min="4361" max="4361" width="9" style="1" customWidth="1"/>
    <col min="4362" max="4362" width="10.28515625" style="1" customWidth="1"/>
    <col min="4363" max="4364" width="9.85546875" style="1" customWidth="1"/>
    <col min="4365" max="4365" width="9.28515625" style="1" customWidth="1"/>
    <col min="4366" max="4366" width="8.140625" style="1" customWidth="1"/>
    <col min="4367" max="4367" width="8.7109375" style="1" customWidth="1"/>
    <col min="4368" max="4368" width="9.28515625" style="1" customWidth="1"/>
    <col min="4369" max="4369" width="9" style="1" customWidth="1"/>
    <col min="4370" max="4370" width="10.5703125" style="1" customWidth="1"/>
    <col min="4371" max="4371" width="7.42578125" style="1" customWidth="1"/>
    <col min="4372" max="4372" width="12" style="1" customWidth="1"/>
    <col min="4373" max="4373" width="9.140625" style="1"/>
    <col min="4374" max="4374" width="10.7109375" style="1" customWidth="1"/>
    <col min="4375" max="4608" width="9.140625" style="1"/>
    <col min="4609" max="4609" width="2" style="1" customWidth="1"/>
    <col min="4610" max="4610" width="19.140625" style="1" customWidth="1"/>
    <col min="4611" max="4611" width="10.42578125" style="1" customWidth="1"/>
    <col min="4612" max="4612" width="9.28515625" style="1" customWidth="1"/>
    <col min="4613" max="4613" width="8.5703125" style="1" customWidth="1"/>
    <col min="4614" max="4614" width="10" style="1" customWidth="1"/>
    <col min="4615" max="4615" width="9" style="1" customWidth="1"/>
    <col min="4616" max="4616" width="4.5703125" style="1" customWidth="1"/>
    <col min="4617" max="4617" width="9" style="1" customWidth="1"/>
    <col min="4618" max="4618" width="10.28515625" style="1" customWidth="1"/>
    <col min="4619" max="4620" width="9.85546875" style="1" customWidth="1"/>
    <col min="4621" max="4621" width="9.28515625" style="1" customWidth="1"/>
    <col min="4622" max="4622" width="8.140625" style="1" customWidth="1"/>
    <col min="4623" max="4623" width="8.7109375" style="1" customWidth="1"/>
    <col min="4624" max="4624" width="9.28515625" style="1" customWidth="1"/>
    <col min="4625" max="4625" width="9" style="1" customWidth="1"/>
    <col min="4626" max="4626" width="10.5703125" style="1" customWidth="1"/>
    <col min="4627" max="4627" width="7.42578125" style="1" customWidth="1"/>
    <col min="4628" max="4628" width="12" style="1" customWidth="1"/>
    <col min="4629" max="4629" width="9.140625" style="1"/>
    <col min="4630" max="4630" width="10.7109375" style="1" customWidth="1"/>
    <col min="4631" max="4864" width="9.140625" style="1"/>
    <col min="4865" max="4865" width="2" style="1" customWidth="1"/>
    <col min="4866" max="4866" width="19.140625" style="1" customWidth="1"/>
    <col min="4867" max="4867" width="10.42578125" style="1" customWidth="1"/>
    <col min="4868" max="4868" width="9.28515625" style="1" customWidth="1"/>
    <col min="4869" max="4869" width="8.5703125" style="1" customWidth="1"/>
    <col min="4870" max="4870" width="10" style="1" customWidth="1"/>
    <col min="4871" max="4871" width="9" style="1" customWidth="1"/>
    <col min="4872" max="4872" width="4.5703125" style="1" customWidth="1"/>
    <col min="4873" max="4873" width="9" style="1" customWidth="1"/>
    <col min="4874" max="4874" width="10.28515625" style="1" customWidth="1"/>
    <col min="4875" max="4876" width="9.85546875" style="1" customWidth="1"/>
    <col min="4877" max="4877" width="9.28515625" style="1" customWidth="1"/>
    <col min="4878" max="4878" width="8.140625" style="1" customWidth="1"/>
    <col min="4879" max="4879" width="8.7109375" style="1" customWidth="1"/>
    <col min="4880" max="4880" width="9.28515625" style="1" customWidth="1"/>
    <col min="4881" max="4881" width="9" style="1" customWidth="1"/>
    <col min="4882" max="4882" width="10.5703125" style="1" customWidth="1"/>
    <col min="4883" max="4883" width="7.42578125" style="1" customWidth="1"/>
    <col min="4884" max="4884" width="12" style="1" customWidth="1"/>
    <col min="4885" max="4885" width="9.140625" style="1"/>
    <col min="4886" max="4886" width="10.7109375" style="1" customWidth="1"/>
    <col min="4887" max="5120" width="9.140625" style="1"/>
    <col min="5121" max="5121" width="2" style="1" customWidth="1"/>
    <col min="5122" max="5122" width="19.140625" style="1" customWidth="1"/>
    <col min="5123" max="5123" width="10.42578125" style="1" customWidth="1"/>
    <col min="5124" max="5124" width="9.28515625" style="1" customWidth="1"/>
    <col min="5125" max="5125" width="8.5703125" style="1" customWidth="1"/>
    <col min="5126" max="5126" width="10" style="1" customWidth="1"/>
    <col min="5127" max="5127" width="9" style="1" customWidth="1"/>
    <col min="5128" max="5128" width="4.5703125" style="1" customWidth="1"/>
    <col min="5129" max="5129" width="9" style="1" customWidth="1"/>
    <col min="5130" max="5130" width="10.28515625" style="1" customWidth="1"/>
    <col min="5131" max="5132" width="9.85546875" style="1" customWidth="1"/>
    <col min="5133" max="5133" width="9.28515625" style="1" customWidth="1"/>
    <col min="5134" max="5134" width="8.140625" style="1" customWidth="1"/>
    <col min="5135" max="5135" width="8.7109375" style="1" customWidth="1"/>
    <col min="5136" max="5136" width="9.28515625" style="1" customWidth="1"/>
    <col min="5137" max="5137" width="9" style="1" customWidth="1"/>
    <col min="5138" max="5138" width="10.5703125" style="1" customWidth="1"/>
    <col min="5139" max="5139" width="7.42578125" style="1" customWidth="1"/>
    <col min="5140" max="5140" width="12" style="1" customWidth="1"/>
    <col min="5141" max="5141" width="9.140625" style="1"/>
    <col min="5142" max="5142" width="10.7109375" style="1" customWidth="1"/>
    <col min="5143" max="5376" width="9.140625" style="1"/>
    <col min="5377" max="5377" width="2" style="1" customWidth="1"/>
    <col min="5378" max="5378" width="19.140625" style="1" customWidth="1"/>
    <col min="5379" max="5379" width="10.42578125" style="1" customWidth="1"/>
    <col min="5380" max="5380" width="9.28515625" style="1" customWidth="1"/>
    <col min="5381" max="5381" width="8.5703125" style="1" customWidth="1"/>
    <col min="5382" max="5382" width="10" style="1" customWidth="1"/>
    <col min="5383" max="5383" width="9" style="1" customWidth="1"/>
    <col min="5384" max="5384" width="4.5703125" style="1" customWidth="1"/>
    <col min="5385" max="5385" width="9" style="1" customWidth="1"/>
    <col min="5386" max="5386" width="10.28515625" style="1" customWidth="1"/>
    <col min="5387" max="5388" width="9.85546875" style="1" customWidth="1"/>
    <col min="5389" max="5389" width="9.28515625" style="1" customWidth="1"/>
    <col min="5390" max="5390" width="8.140625" style="1" customWidth="1"/>
    <col min="5391" max="5391" width="8.7109375" style="1" customWidth="1"/>
    <col min="5392" max="5392" width="9.28515625" style="1" customWidth="1"/>
    <col min="5393" max="5393" width="9" style="1" customWidth="1"/>
    <col min="5394" max="5394" width="10.5703125" style="1" customWidth="1"/>
    <col min="5395" max="5395" width="7.42578125" style="1" customWidth="1"/>
    <col min="5396" max="5396" width="12" style="1" customWidth="1"/>
    <col min="5397" max="5397" width="9.140625" style="1"/>
    <col min="5398" max="5398" width="10.7109375" style="1" customWidth="1"/>
    <col min="5399" max="5632" width="9.140625" style="1"/>
    <col min="5633" max="5633" width="2" style="1" customWidth="1"/>
    <col min="5634" max="5634" width="19.140625" style="1" customWidth="1"/>
    <col min="5635" max="5635" width="10.42578125" style="1" customWidth="1"/>
    <col min="5636" max="5636" width="9.28515625" style="1" customWidth="1"/>
    <col min="5637" max="5637" width="8.5703125" style="1" customWidth="1"/>
    <col min="5638" max="5638" width="10" style="1" customWidth="1"/>
    <col min="5639" max="5639" width="9" style="1" customWidth="1"/>
    <col min="5640" max="5640" width="4.5703125" style="1" customWidth="1"/>
    <col min="5641" max="5641" width="9" style="1" customWidth="1"/>
    <col min="5642" max="5642" width="10.28515625" style="1" customWidth="1"/>
    <col min="5643" max="5644" width="9.85546875" style="1" customWidth="1"/>
    <col min="5645" max="5645" width="9.28515625" style="1" customWidth="1"/>
    <col min="5646" max="5646" width="8.140625" style="1" customWidth="1"/>
    <col min="5647" max="5647" width="8.7109375" style="1" customWidth="1"/>
    <col min="5648" max="5648" width="9.28515625" style="1" customWidth="1"/>
    <col min="5649" max="5649" width="9" style="1" customWidth="1"/>
    <col min="5650" max="5650" width="10.5703125" style="1" customWidth="1"/>
    <col min="5651" max="5651" width="7.42578125" style="1" customWidth="1"/>
    <col min="5652" max="5652" width="12" style="1" customWidth="1"/>
    <col min="5653" max="5653" width="9.140625" style="1"/>
    <col min="5654" max="5654" width="10.7109375" style="1" customWidth="1"/>
    <col min="5655" max="5888" width="9.140625" style="1"/>
    <col min="5889" max="5889" width="2" style="1" customWidth="1"/>
    <col min="5890" max="5890" width="19.140625" style="1" customWidth="1"/>
    <col min="5891" max="5891" width="10.42578125" style="1" customWidth="1"/>
    <col min="5892" max="5892" width="9.28515625" style="1" customWidth="1"/>
    <col min="5893" max="5893" width="8.5703125" style="1" customWidth="1"/>
    <col min="5894" max="5894" width="10" style="1" customWidth="1"/>
    <col min="5895" max="5895" width="9" style="1" customWidth="1"/>
    <col min="5896" max="5896" width="4.5703125" style="1" customWidth="1"/>
    <col min="5897" max="5897" width="9" style="1" customWidth="1"/>
    <col min="5898" max="5898" width="10.28515625" style="1" customWidth="1"/>
    <col min="5899" max="5900" width="9.85546875" style="1" customWidth="1"/>
    <col min="5901" max="5901" width="9.28515625" style="1" customWidth="1"/>
    <col min="5902" max="5902" width="8.140625" style="1" customWidth="1"/>
    <col min="5903" max="5903" width="8.7109375" style="1" customWidth="1"/>
    <col min="5904" max="5904" width="9.28515625" style="1" customWidth="1"/>
    <col min="5905" max="5905" width="9" style="1" customWidth="1"/>
    <col min="5906" max="5906" width="10.5703125" style="1" customWidth="1"/>
    <col min="5907" max="5907" width="7.42578125" style="1" customWidth="1"/>
    <col min="5908" max="5908" width="12" style="1" customWidth="1"/>
    <col min="5909" max="5909" width="9.140625" style="1"/>
    <col min="5910" max="5910" width="10.7109375" style="1" customWidth="1"/>
    <col min="5911" max="6144" width="9.140625" style="1"/>
    <col min="6145" max="6145" width="2" style="1" customWidth="1"/>
    <col min="6146" max="6146" width="19.140625" style="1" customWidth="1"/>
    <col min="6147" max="6147" width="10.42578125" style="1" customWidth="1"/>
    <col min="6148" max="6148" width="9.28515625" style="1" customWidth="1"/>
    <col min="6149" max="6149" width="8.5703125" style="1" customWidth="1"/>
    <col min="6150" max="6150" width="10" style="1" customWidth="1"/>
    <col min="6151" max="6151" width="9" style="1" customWidth="1"/>
    <col min="6152" max="6152" width="4.5703125" style="1" customWidth="1"/>
    <col min="6153" max="6153" width="9" style="1" customWidth="1"/>
    <col min="6154" max="6154" width="10.28515625" style="1" customWidth="1"/>
    <col min="6155" max="6156" width="9.85546875" style="1" customWidth="1"/>
    <col min="6157" max="6157" width="9.28515625" style="1" customWidth="1"/>
    <col min="6158" max="6158" width="8.140625" style="1" customWidth="1"/>
    <col min="6159" max="6159" width="8.7109375" style="1" customWidth="1"/>
    <col min="6160" max="6160" width="9.28515625" style="1" customWidth="1"/>
    <col min="6161" max="6161" width="9" style="1" customWidth="1"/>
    <col min="6162" max="6162" width="10.5703125" style="1" customWidth="1"/>
    <col min="6163" max="6163" width="7.42578125" style="1" customWidth="1"/>
    <col min="6164" max="6164" width="12" style="1" customWidth="1"/>
    <col min="6165" max="6165" width="9.140625" style="1"/>
    <col min="6166" max="6166" width="10.7109375" style="1" customWidth="1"/>
    <col min="6167" max="6400" width="9.140625" style="1"/>
    <col min="6401" max="6401" width="2" style="1" customWidth="1"/>
    <col min="6402" max="6402" width="19.140625" style="1" customWidth="1"/>
    <col min="6403" max="6403" width="10.42578125" style="1" customWidth="1"/>
    <col min="6404" max="6404" width="9.28515625" style="1" customWidth="1"/>
    <col min="6405" max="6405" width="8.5703125" style="1" customWidth="1"/>
    <col min="6406" max="6406" width="10" style="1" customWidth="1"/>
    <col min="6407" max="6407" width="9" style="1" customWidth="1"/>
    <col min="6408" max="6408" width="4.5703125" style="1" customWidth="1"/>
    <col min="6409" max="6409" width="9" style="1" customWidth="1"/>
    <col min="6410" max="6410" width="10.28515625" style="1" customWidth="1"/>
    <col min="6411" max="6412" width="9.85546875" style="1" customWidth="1"/>
    <col min="6413" max="6413" width="9.28515625" style="1" customWidth="1"/>
    <col min="6414" max="6414" width="8.140625" style="1" customWidth="1"/>
    <col min="6415" max="6415" width="8.7109375" style="1" customWidth="1"/>
    <col min="6416" max="6416" width="9.28515625" style="1" customWidth="1"/>
    <col min="6417" max="6417" width="9" style="1" customWidth="1"/>
    <col min="6418" max="6418" width="10.5703125" style="1" customWidth="1"/>
    <col min="6419" max="6419" width="7.42578125" style="1" customWidth="1"/>
    <col min="6420" max="6420" width="12" style="1" customWidth="1"/>
    <col min="6421" max="6421" width="9.140625" style="1"/>
    <col min="6422" max="6422" width="10.7109375" style="1" customWidth="1"/>
    <col min="6423" max="6656" width="9.140625" style="1"/>
    <col min="6657" max="6657" width="2" style="1" customWidth="1"/>
    <col min="6658" max="6658" width="19.140625" style="1" customWidth="1"/>
    <col min="6659" max="6659" width="10.42578125" style="1" customWidth="1"/>
    <col min="6660" max="6660" width="9.28515625" style="1" customWidth="1"/>
    <col min="6661" max="6661" width="8.5703125" style="1" customWidth="1"/>
    <col min="6662" max="6662" width="10" style="1" customWidth="1"/>
    <col min="6663" max="6663" width="9" style="1" customWidth="1"/>
    <col min="6664" max="6664" width="4.5703125" style="1" customWidth="1"/>
    <col min="6665" max="6665" width="9" style="1" customWidth="1"/>
    <col min="6666" max="6666" width="10.28515625" style="1" customWidth="1"/>
    <col min="6667" max="6668" width="9.85546875" style="1" customWidth="1"/>
    <col min="6669" max="6669" width="9.28515625" style="1" customWidth="1"/>
    <col min="6670" max="6670" width="8.140625" style="1" customWidth="1"/>
    <col min="6671" max="6671" width="8.7109375" style="1" customWidth="1"/>
    <col min="6672" max="6672" width="9.28515625" style="1" customWidth="1"/>
    <col min="6673" max="6673" width="9" style="1" customWidth="1"/>
    <col min="6674" max="6674" width="10.5703125" style="1" customWidth="1"/>
    <col min="6675" max="6675" width="7.42578125" style="1" customWidth="1"/>
    <col min="6676" max="6676" width="12" style="1" customWidth="1"/>
    <col min="6677" max="6677" width="9.140625" style="1"/>
    <col min="6678" max="6678" width="10.7109375" style="1" customWidth="1"/>
    <col min="6679" max="6912" width="9.140625" style="1"/>
    <col min="6913" max="6913" width="2" style="1" customWidth="1"/>
    <col min="6914" max="6914" width="19.140625" style="1" customWidth="1"/>
    <col min="6915" max="6915" width="10.42578125" style="1" customWidth="1"/>
    <col min="6916" max="6916" width="9.28515625" style="1" customWidth="1"/>
    <col min="6917" max="6917" width="8.5703125" style="1" customWidth="1"/>
    <col min="6918" max="6918" width="10" style="1" customWidth="1"/>
    <col min="6919" max="6919" width="9" style="1" customWidth="1"/>
    <col min="6920" max="6920" width="4.5703125" style="1" customWidth="1"/>
    <col min="6921" max="6921" width="9" style="1" customWidth="1"/>
    <col min="6922" max="6922" width="10.28515625" style="1" customWidth="1"/>
    <col min="6923" max="6924" width="9.85546875" style="1" customWidth="1"/>
    <col min="6925" max="6925" width="9.28515625" style="1" customWidth="1"/>
    <col min="6926" max="6926" width="8.140625" style="1" customWidth="1"/>
    <col min="6927" max="6927" width="8.7109375" style="1" customWidth="1"/>
    <col min="6928" max="6928" width="9.28515625" style="1" customWidth="1"/>
    <col min="6929" max="6929" width="9" style="1" customWidth="1"/>
    <col min="6930" max="6930" width="10.5703125" style="1" customWidth="1"/>
    <col min="6931" max="6931" width="7.42578125" style="1" customWidth="1"/>
    <col min="6932" max="6932" width="12" style="1" customWidth="1"/>
    <col min="6933" max="6933" width="9.140625" style="1"/>
    <col min="6934" max="6934" width="10.7109375" style="1" customWidth="1"/>
    <col min="6935" max="7168" width="9.140625" style="1"/>
    <col min="7169" max="7169" width="2" style="1" customWidth="1"/>
    <col min="7170" max="7170" width="19.140625" style="1" customWidth="1"/>
    <col min="7171" max="7171" width="10.42578125" style="1" customWidth="1"/>
    <col min="7172" max="7172" width="9.28515625" style="1" customWidth="1"/>
    <col min="7173" max="7173" width="8.5703125" style="1" customWidth="1"/>
    <col min="7174" max="7174" width="10" style="1" customWidth="1"/>
    <col min="7175" max="7175" width="9" style="1" customWidth="1"/>
    <col min="7176" max="7176" width="4.5703125" style="1" customWidth="1"/>
    <col min="7177" max="7177" width="9" style="1" customWidth="1"/>
    <col min="7178" max="7178" width="10.28515625" style="1" customWidth="1"/>
    <col min="7179" max="7180" width="9.85546875" style="1" customWidth="1"/>
    <col min="7181" max="7181" width="9.28515625" style="1" customWidth="1"/>
    <col min="7182" max="7182" width="8.140625" style="1" customWidth="1"/>
    <col min="7183" max="7183" width="8.7109375" style="1" customWidth="1"/>
    <col min="7184" max="7184" width="9.28515625" style="1" customWidth="1"/>
    <col min="7185" max="7185" width="9" style="1" customWidth="1"/>
    <col min="7186" max="7186" width="10.5703125" style="1" customWidth="1"/>
    <col min="7187" max="7187" width="7.42578125" style="1" customWidth="1"/>
    <col min="7188" max="7188" width="12" style="1" customWidth="1"/>
    <col min="7189" max="7189" width="9.140625" style="1"/>
    <col min="7190" max="7190" width="10.7109375" style="1" customWidth="1"/>
    <col min="7191" max="7424" width="9.140625" style="1"/>
    <col min="7425" max="7425" width="2" style="1" customWidth="1"/>
    <col min="7426" max="7426" width="19.140625" style="1" customWidth="1"/>
    <col min="7427" max="7427" width="10.42578125" style="1" customWidth="1"/>
    <col min="7428" max="7428" width="9.28515625" style="1" customWidth="1"/>
    <col min="7429" max="7429" width="8.5703125" style="1" customWidth="1"/>
    <col min="7430" max="7430" width="10" style="1" customWidth="1"/>
    <col min="7431" max="7431" width="9" style="1" customWidth="1"/>
    <col min="7432" max="7432" width="4.5703125" style="1" customWidth="1"/>
    <col min="7433" max="7433" width="9" style="1" customWidth="1"/>
    <col min="7434" max="7434" width="10.28515625" style="1" customWidth="1"/>
    <col min="7435" max="7436" width="9.85546875" style="1" customWidth="1"/>
    <col min="7437" max="7437" width="9.28515625" style="1" customWidth="1"/>
    <col min="7438" max="7438" width="8.140625" style="1" customWidth="1"/>
    <col min="7439" max="7439" width="8.7109375" style="1" customWidth="1"/>
    <col min="7440" max="7440" width="9.28515625" style="1" customWidth="1"/>
    <col min="7441" max="7441" width="9" style="1" customWidth="1"/>
    <col min="7442" max="7442" width="10.5703125" style="1" customWidth="1"/>
    <col min="7443" max="7443" width="7.42578125" style="1" customWidth="1"/>
    <col min="7444" max="7444" width="12" style="1" customWidth="1"/>
    <col min="7445" max="7445" width="9.140625" style="1"/>
    <col min="7446" max="7446" width="10.7109375" style="1" customWidth="1"/>
    <col min="7447" max="7680" width="9.140625" style="1"/>
    <col min="7681" max="7681" width="2" style="1" customWidth="1"/>
    <col min="7682" max="7682" width="19.140625" style="1" customWidth="1"/>
    <col min="7683" max="7683" width="10.42578125" style="1" customWidth="1"/>
    <col min="7684" max="7684" width="9.28515625" style="1" customWidth="1"/>
    <col min="7685" max="7685" width="8.5703125" style="1" customWidth="1"/>
    <col min="7686" max="7686" width="10" style="1" customWidth="1"/>
    <col min="7687" max="7687" width="9" style="1" customWidth="1"/>
    <col min="7688" max="7688" width="4.5703125" style="1" customWidth="1"/>
    <col min="7689" max="7689" width="9" style="1" customWidth="1"/>
    <col min="7690" max="7690" width="10.28515625" style="1" customWidth="1"/>
    <col min="7691" max="7692" width="9.85546875" style="1" customWidth="1"/>
    <col min="7693" max="7693" width="9.28515625" style="1" customWidth="1"/>
    <col min="7694" max="7694" width="8.140625" style="1" customWidth="1"/>
    <col min="7695" max="7695" width="8.7109375" style="1" customWidth="1"/>
    <col min="7696" max="7696" width="9.28515625" style="1" customWidth="1"/>
    <col min="7697" max="7697" width="9" style="1" customWidth="1"/>
    <col min="7698" max="7698" width="10.5703125" style="1" customWidth="1"/>
    <col min="7699" max="7699" width="7.42578125" style="1" customWidth="1"/>
    <col min="7700" max="7700" width="12" style="1" customWidth="1"/>
    <col min="7701" max="7701" width="9.140625" style="1"/>
    <col min="7702" max="7702" width="10.7109375" style="1" customWidth="1"/>
    <col min="7703" max="7936" width="9.140625" style="1"/>
    <col min="7937" max="7937" width="2" style="1" customWidth="1"/>
    <col min="7938" max="7938" width="19.140625" style="1" customWidth="1"/>
    <col min="7939" max="7939" width="10.42578125" style="1" customWidth="1"/>
    <col min="7940" max="7940" width="9.28515625" style="1" customWidth="1"/>
    <col min="7941" max="7941" width="8.5703125" style="1" customWidth="1"/>
    <col min="7942" max="7942" width="10" style="1" customWidth="1"/>
    <col min="7943" max="7943" width="9" style="1" customWidth="1"/>
    <col min="7944" max="7944" width="4.5703125" style="1" customWidth="1"/>
    <col min="7945" max="7945" width="9" style="1" customWidth="1"/>
    <col min="7946" max="7946" width="10.28515625" style="1" customWidth="1"/>
    <col min="7947" max="7948" width="9.85546875" style="1" customWidth="1"/>
    <col min="7949" max="7949" width="9.28515625" style="1" customWidth="1"/>
    <col min="7950" max="7950" width="8.140625" style="1" customWidth="1"/>
    <col min="7951" max="7951" width="8.7109375" style="1" customWidth="1"/>
    <col min="7952" max="7952" width="9.28515625" style="1" customWidth="1"/>
    <col min="7953" max="7953" width="9" style="1" customWidth="1"/>
    <col min="7954" max="7954" width="10.5703125" style="1" customWidth="1"/>
    <col min="7955" max="7955" width="7.42578125" style="1" customWidth="1"/>
    <col min="7956" max="7956" width="12" style="1" customWidth="1"/>
    <col min="7957" max="7957" width="9.140625" style="1"/>
    <col min="7958" max="7958" width="10.7109375" style="1" customWidth="1"/>
    <col min="7959" max="8192" width="9.140625" style="1"/>
    <col min="8193" max="8193" width="2" style="1" customWidth="1"/>
    <col min="8194" max="8194" width="19.140625" style="1" customWidth="1"/>
    <col min="8195" max="8195" width="10.42578125" style="1" customWidth="1"/>
    <col min="8196" max="8196" width="9.28515625" style="1" customWidth="1"/>
    <col min="8197" max="8197" width="8.5703125" style="1" customWidth="1"/>
    <col min="8198" max="8198" width="10" style="1" customWidth="1"/>
    <col min="8199" max="8199" width="9" style="1" customWidth="1"/>
    <col min="8200" max="8200" width="4.5703125" style="1" customWidth="1"/>
    <col min="8201" max="8201" width="9" style="1" customWidth="1"/>
    <col min="8202" max="8202" width="10.28515625" style="1" customWidth="1"/>
    <col min="8203" max="8204" width="9.85546875" style="1" customWidth="1"/>
    <col min="8205" max="8205" width="9.28515625" style="1" customWidth="1"/>
    <col min="8206" max="8206" width="8.140625" style="1" customWidth="1"/>
    <col min="8207" max="8207" width="8.7109375" style="1" customWidth="1"/>
    <col min="8208" max="8208" width="9.28515625" style="1" customWidth="1"/>
    <col min="8209" max="8209" width="9" style="1" customWidth="1"/>
    <col min="8210" max="8210" width="10.5703125" style="1" customWidth="1"/>
    <col min="8211" max="8211" width="7.42578125" style="1" customWidth="1"/>
    <col min="8212" max="8212" width="12" style="1" customWidth="1"/>
    <col min="8213" max="8213" width="9.140625" style="1"/>
    <col min="8214" max="8214" width="10.7109375" style="1" customWidth="1"/>
    <col min="8215" max="8448" width="9.140625" style="1"/>
    <col min="8449" max="8449" width="2" style="1" customWidth="1"/>
    <col min="8450" max="8450" width="19.140625" style="1" customWidth="1"/>
    <col min="8451" max="8451" width="10.42578125" style="1" customWidth="1"/>
    <col min="8452" max="8452" width="9.28515625" style="1" customWidth="1"/>
    <col min="8453" max="8453" width="8.5703125" style="1" customWidth="1"/>
    <col min="8454" max="8454" width="10" style="1" customWidth="1"/>
    <col min="8455" max="8455" width="9" style="1" customWidth="1"/>
    <col min="8456" max="8456" width="4.5703125" style="1" customWidth="1"/>
    <col min="8457" max="8457" width="9" style="1" customWidth="1"/>
    <col min="8458" max="8458" width="10.28515625" style="1" customWidth="1"/>
    <col min="8459" max="8460" width="9.85546875" style="1" customWidth="1"/>
    <col min="8461" max="8461" width="9.28515625" style="1" customWidth="1"/>
    <col min="8462" max="8462" width="8.140625" style="1" customWidth="1"/>
    <col min="8463" max="8463" width="8.7109375" style="1" customWidth="1"/>
    <col min="8464" max="8464" width="9.28515625" style="1" customWidth="1"/>
    <col min="8465" max="8465" width="9" style="1" customWidth="1"/>
    <col min="8466" max="8466" width="10.5703125" style="1" customWidth="1"/>
    <col min="8467" max="8467" width="7.42578125" style="1" customWidth="1"/>
    <col min="8468" max="8468" width="12" style="1" customWidth="1"/>
    <col min="8469" max="8469" width="9.140625" style="1"/>
    <col min="8470" max="8470" width="10.7109375" style="1" customWidth="1"/>
    <col min="8471" max="8704" width="9.140625" style="1"/>
    <col min="8705" max="8705" width="2" style="1" customWidth="1"/>
    <col min="8706" max="8706" width="19.140625" style="1" customWidth="1"/>
    <col min="8707" max="8707" width="10.42578125" style="1" customWidth="1"/>
    <col min="8708" max="8708" width="9.28515625" style="1" customWidth="1"/>
    <col min="8709" max="8709" width="8.5703125" style="1" customWidth="1"/>
    <col min="8710" max="8710" width="10" style="1" customWidth="1"/>
    <col min="8711" max="8711" width="9" style="1" customWidth="1"/>
    <col min="8712" max="8712" width="4.5703125" style="1" customWidth="1"/>
    <col min="8713" max="8713" width="9" style="1" customWidth="1"/>
    <col min="8714" max="8714" width="10.28515625" style="1" customWidth="1"/>
    <col min="8715" max="8716" width="9.85546875" style="1" customWidth="1"/>
    <col min="8717" max="8717" width="9.28515625" style="1" customWidth="1"/>
    <col min="8718" max="8718" width="8.140625" style="1" customWidth="1"/>
    <col min="8719" max="8719" width="8.7109375" style="1" customWidth="1"/>
    <col min="8720" max="8720" width="9.28515625" style="1" customWidth="1"/>
    <col min="8721" max="8721" width="9" style="1" customWidth="1"/>
    <col min="8722" max="8722" width="10.5703125" style="1" customWidth="1"/>
    <col min="8723" max="8723" width="7.42578125" style="1" customWidth="1"/>
    <col min="8724" max="8724" width="12" style="1" customWidth="1"/>
    <col min="8725" max="8725" width="9.140625" style="1"/>
    <col min="8726" max="8726" width="10.7109375" style="1" customWidth="1"/>
    <col min="8727" max="8960" width="9.140625" style="1"/>
    <col min="8961" max="8961" width="2" style="1" customWidth="1"/>
    <col min="8962" max="8962" width="19.140625" style="1" customWidth="1"/>
    <col min="8963" max="8963" width="10.42578125" style="1" customWidth="1"/>
    <col min="8964" max="8964" width="9.28515625" style="1" customWidth="1"/>
    <col min="8965" max="8965" width="8.5703125" style="1" customWidth="1"/>
    <col min="8966" max="8966" width="10" style="1" customWidth="1"/>
    <col min="8967" max="8967" width="9" style="1" customWidth="1"/>
    <col min="8968" max="8968" width="4.5703125" style="1" customWidth="1"/>
    <col min="8969" max="8969" width="9" style="1" customWidth="1"/>
    <col min="8970" max="8970" width="10.28515625" style="1" customWidth="1"/>
    <col min="8971" max="8972" width="9.85546875" style="1" customWidth="1"/>
    <col min="8973" max="8973" width="9.28515625" style="1" customWidth="1"/>
    <col min="8974" max="8974" width="8.140625" style="1" customWidth="1"/>
    <col min="8975" max="8975" width="8.7109375" style="1" customWidth="1"/>
    <col min="8976" max="8976" width="9.28515625" style="1" customWidth="1"/>
    <col min="8977" max="8977" width="9" style="1" customWidth="1"/>
    <col min="8978" max="8978" width="10.5703125" style="1" customWidth="1"/>
    <col min="8979" max="8979" width="7.42578125" style="1" customWidth="1"/>
    <col min="8980" max="8980" width="12" style="1" customWidth="1"/>
    <col min="8981" max="8981" width="9.140625" style="1"/>
    <col min="8982" max="8982" width="10.7109375" style="1" customWidth="1"/>
    <col min="8983" max="9216" width="9.140625" style="1"/>
    <col min="9217" max="9217" width="2" style="1" customWidth="1"/>
    <col min="9218" max="9218" width="19.140625" style="1" customWidth="1"/>
    <col min="9219" max="9219" width="10.42578125" style="1" customWidth="1"/>
    <col min="9220" max="9220" width="9.28515625" style="1" customWidth="1"/>
    <col min="9221" max="9221" width="8.5703125" style="1" customWidth="1"/>
    <col min="9222" max="9222" width="10" style="1" customWidth="1"/>
    <col min="9223" max="9223" width="9" style="1" customWidth="1"/>
    <col min="9224" max="9224" width="4.5703125" style="1" customWidth="1"/>
    <col min="9225" max="9225" width="9" style="1" customWidth="1"/>
    <col min="9226" max="9226" width="10.28515625" style="1" customWidth="1"/>
    <col min="9227" max="9228" width="9.85546875" style="1" customWidth="1"/>
    <col min="9229" max="9229" width="9.28515625" style="1" customWidth="1"/>
    <col min="9230" max="9230" width="8.140625" style="1" customWidth="1"/>
    <col min="9231" max="9231" width="8.7109375" style="1" customWidth="1"/>
    <col min="9232" max="9232" width="9.28515625" style="1" customWidth="1"/>
    <col min="9233" max="9233" width="9" style="1" customWidth="1"/>
    <col min="9234" max="9234" width="10.5703125" style="1" customWidth="1"/>
    <col min="9235" max="9235" width="7.42578125" style="1" customWidth="1"/>
    <col min="9236" max="9236" width="12" style="1" customWidth="1"/>
    <col min="9237" max="9237" width="9.140625" style="1"/>
    <col min="9238" max="9238" width="10.7109375" style="1" customWidth="1"/>
    <col min="9239" max="9472" width="9.140625" style="1"/>
    <col min="9473" max="9473" width="2" style="1" customWidth="1"/>
    <col min="9474" max="9474" width="19.140625" style="1" customWidth="1"/>
    <col min="9475" max="9475" width="10.42578125" style="1" customWidth="1"/>
    <col min="9476" max="9476" width="9.28515625" style="1" customWidth="1"/>
    <col min="9477" max="9477" width="8.5703125" style="1" customWidth="1"/>
    <col min="9478" max="9478" width="10" style="1" customWidth="1"/>
    <col min="9479" max="9479" width="9" style="1" customWidth="1"/>
    <col min="9480" max="9480" width="4.5703125" style="1" customWidth="1"/>
    <col min="9481" max="9481" width="9" style="1" customWidth="1"/>
    <col min="9482" max="9482" width="10.28515625" style="1" customWidth="1"/>
    <col min="9483" max="9484" width="9.85546875" style="1" customWidth="1"/>
    <col min="9485" max="9485" width="9.28515625" style="1" customWidth="1"/>
    <col min="9486" max="9486" width="8.140625" style="1" customWidth="1"/>
    <col min="9487" max="9487" width="8.7109375" style="1" customWidth="1"/>
    <col min="9488" max="9488" width="9.28515625" style="1" customWidth="1"/>
    <col min="9489" max="9489" width="9" style="1" customWidth="1"/>
    <col min="9490" max="9490" width="10.5703125" style="1" customWidth="1"/>
    <col min="9491" max="9491" width="7.42578125" style="1" customWidth="1"/>
    <col min="9492" max="9492" width="12" style="1" customWidth="1"/>
    <col min="9493" max="9493" width="9.140625" style="1"/>
    <col min="9494" max="9494" width="10.7109375" style="1" customWidth="1"/>
    <col min="9495" max="9728" width="9.140625" style="1"/>
    <col min="9729" max="9729" width="2" style="1" customWidth="1"/>
    <col min="9730" max="9730" width="19.140625" style="1" customWidth="1"/>
    <col min="9731" max="9731" width="10.42578125" style="1" customWidth="1"/>
    <col min="9732" max="9732" width="9.28515625" style="1" customWidth="1"/>
    <col min="9733" max="9733" width="8.5703125" style="1" customWidth="1"/>
    <col min="9734" max="9734" width="10" style="1" customWidth="1"/>
    <col min="9735" max="9735" width="9" style="1" customWidth="1"/>
    <col min="9736" max="9736" width="4.5703125" style="1" customWidth="1"/>
    <col min="9737" max="9737" width="9" style="1" customWidth="1"/>
    <col min="9738" max="9738" width="10.28515625" style="1" customWidth="1"/>
    <col min="9739" max="9740" width="9.85546875" style="1" customWidth="1"/>
    <col min="9741" max="9741" width="9.28515625" style="1" customWidth="1"/>
    <col min="9742" max="9742" width="8.140625" style="1" customWidth="1"/>
    <col min="9743" max="9743" width="8.7109375" style="1" customWidth="1"/>
    <col min="9744" max="9744" width="9.28515625" style="1" customWidth="1"/>
    <col min="9745" max="9745" width="9" style="1" customWidth="1"/>
    <col min="9746" max="9746" width="10.5703125" style="1" customWidth="1"/>
    <col min="9747" max="9747" width="7.42578125" style="1" customWidth="1"/>
    <col min="9748" max="9748" width="12" style="1" customWidth="1"/>
    <col min="9749" max="9749" width="9.140625" style="1"/>
    <col min="9750" max="9750" width="10.7109375" style="1" customWidth="1"/>
    <col min="9751" max="9984" width="9.140625" style="1"/>
    <col min="9985" max="9985" width="2" style="1" customWidth="1"/>
    <col min="9986" max="9986" width="19.140625" style="1" customWidth="1"/>
    <col min="9987" max="9987" width="10.42578125" style="1" customWidth="1"/>
    <col min="9988" max="9988" width="9.28515625" style="1" customWidth="1"/>
    <col min="9989" max="9989" width="8.5703125" style="1" customWidth="1"/>
    <col min="9990" max="9990" width="10" style="1" customWidth="1"/>
    <col min="9991" max="9991" width="9" style="1" customWidth="1"/>
    <col min="9992" max="9992" width="4.5703125" style="1" customWidth="1"/>
    <col min="9993" max="9993" width="9" style="1" customWidth="1"/>
    <col min="9994" max="9994" width="10.28515625" style="1" customWidth="1"/>
    <col min="9995" max="9996" width="9.85546875" style="1" customWidth="1"/>
    <col min="9997" max="9997" width="9.28515625" style="1" customWidth="1"/>
    <col min="9998" max="9998" width="8.140625" style="1" customWidth="1"/>
    <col min="9999" max="9999" width="8.7109375" style="1" customWidth="1"/>
    <col min="10000" max="10000" width="9.28515625" style="1" customWidth="1"/>
    <col min="10001" max="10001" width="9" style="1" customWidth="1"/>
    <col min="10002" max="10002" width="10.5703125" style="1" customWidth="1"/>
    <col min="10003" max="10003" width="7.42578125" style="1" customWidth="1"/>
    <col min="10004" max="10004" width="12" style="1" customWidth="1"/>
    <col min="10005" max="10005" width="9.140625" style="1"/>
    <col min="10006" max="10006" width="10.7109375" style="1" customWidth="1"/>
    <col min="10007" max="10240" width="9.140625" style="1"/>
    <col min="10241" max="10241" width="2" style="1" customWidth="1"/>
    <col min="10242" max="10242" width="19.140625" style="1" customWidth="1"/>
    <col min="10243" max="10243" width="10.42578125" style="1" customWidth="1"/>
    <col min="10244" max="10244" width="9.28515625" style="1" customWidth="1"/>
    <col min="10245" max="10245" width="8.5703125" style="1" customWidth="1"/>
    <col min="10246" max="10246" width="10" style="1" customWidth="1"/>
    <col min="10247" max="10247" width="9" style="1" customWidth="1"/>
    <col min="10248" max="10248" width="4.5703125" style="1" customWidth="1"/>
    <col min="10249" max="10249" width="9" style="1" customWidth="1"/>
    <col min="10250" max="10250" width="10.28515625" style="1" customWidth="1"/>
    <col min="10251" max="10252" width="9.85546875" style="1" customWidth="1"/>
    <col min="10253" max="10253" width="9.28515625" style="1" customWidth="1"/>
    <col min="10254" max="10254" width="8.140625" style="1" customWidth="1"/>
    <col min="10255" max="10255" width="8.7109375" style="1" customWidth="1"/>
    <col min="10256" max="10256" width="9.28515625" style="1" customWidth="1"/>
    <col min="10257" max="10257" width="9" style="1" customWidth="1"/>
    <col min="10258" max="10258" width="10.5703125" style="1" customWidth="1"/>
    <col min="10259" max="10259" width="7.42578125" style="1" customWidth="1"/>
    <col min="10260" max="10260" width="12" style="1" customWidth="1"/>
    <col min="10261" max="10261" width="9.140625" style="1"/>
    <col min="10262" max="10262" width="10.7109375" style="1" customWidth="1"/>
    <col min="10263" max="10496" width="9.140625" style="1"/>
    <col min="10497" max="10497" width="2" style="1" customWidth="1"/>
    <col min="10498" max="10498" width="19.140625" style="1" customWidth="1"/>
    <col min="10499" max="10499" width="10.42578125" style="1" customWidth="1"/>
    <col min="10500" max="10500" width="9.28515625" style="1" customWidth="1"/>
    <col min="10501" max="10501" width="8.5703125" style="1" customWidth="1"/>
    <col min="10502" max="10502" width="10" style="1" customWidth="1"/>
    <col min="10503" max="10503" width="9" style="1" customWidth="1"/>
    <col min="10504" max="10504" width="4.5703125" style="1" customWidth="1"/>
    <col min="10505" max="10505" width="9" style="1" customWidth="1"/>
    <col min="10506" max="10506" width="10.28515625" style="1" customWidth="1"/>
    <col min="10507" max="10508" width="9.85546875" style="1" customWidth="1"/>
    <col min="10509" max="10509" width="9.28515625" style="1" customWidth="1"/>
    <col min="10510" max="10510" width="8.140625" style="1" customWidth="1"/>
    <col min="10511" max="10511" width="8.7109375" style="1" customWidth="1"/>
    <col min="10512" max="10512" width="9.28515625" style="1" customWidth="1"/>
    <col min="10513" max="10513" width="9" style="1" customWidth="1"/>
    <col min="10514" max="10514" width="10.5703125" style="1" customWidth="1"/>
    <col min="10515" max="10515" width="7.42578125" style="1" customWidth="1"/>
    <col min="10516" max="10516" width="12" style="1" customWidth="1"/>
    <col min="10517" max="10517" width="9.140625" style="1"/>
    <col min="10518" max="10518" width="10.7109375" style="1" customWidth="1"/>
    <col min="10519" max="10752" width="9.140625" style="1"/>
    <col min="10753" max="10753" width="2" style="1" customWidth="1"/>
    <col min="10754" max="10754" width="19.140625" style="1" customWidth="1"/>
    <col min="10755" max="10755" width="10.42578125" style="1" customWidth="1"/>
    <col min="10756" max="10756" width="9.28515625" style="1" customWidth="1"/>
    <col min="10757" max="10757" width="8.5703125" style="1" customWidth="1"/>
    <col min="10758" max="10758" width="10" style="1" customWidth="1"/>
    <col min="10759" max="10759" width="9" style="1" customWidth="1"/>
    <col min="10760" max="10760" width="4.5703125" style="1" customWidth="1"/>
    <col min="10761" max="10761" width="9" style="1" customWidth="1"/>
    <col min="10762" max="10762" width="10.28515625" style="1" customWidth="1"/>
    <col min="10763" max="10764" width="9.85546875" style="1" customWidth="1"/>
    <col min="10765" max="10765" width="9.28515625" style="1" customWidth="1"/>
    <col min="10766" max="10766" width="8.140625" style="1" customWidth="1"/>
    <col min="10767" max="10767" width="8.7109375" style="1" customWidth="1"/>
    <col min="10768" max="10768" width="9.28515625" style="1" customWidth="1"/>
    <col min="10769" max="10769" width="9" style="1" customWidth="1"/>
    <col min="10770" max="10770" width="10.5703125" style="1" customWidth="1"/>
    <col min="10771" max="10771" width="7.42578125" style="1" customWidth="1"/>
    <col min="10772" max="10772" width="12" style="1" customWidth="1"/>
    <col min="10773" max="10773" width="9.140625" style="1"/>
    <col min="10774" max="10774" width="10.7109375" style="1" customWidth="1"/>
    <col min="10775" max="11008" width="9.140625" style="1"/>
    <col min="11009" max="11009" width="2" style="1" customWidth="1"/>
    <col min="11010" max="11010" width="19.140625" style="1" customWidth="1"/>
    <col min="11011" max="11011" width="10.42578125" style="1" customWidth="1"/>
    <col min="11012" max="11012" width="9.28515625" style="1" customWidth="1"/>
    <col min="11013" max="11013" width="8.5703125" style="1" customWidth="1"/>
    <col min="11014" max="11014" width="10" style="1" customWidth="1"/>
    <col min="11015" max="11015" width="9" style="1" customWidth="1"/>
    <col min="11016" max="11016" width="4.5703125" style="1" customWidth="1"/>
    <col min="11017" max="11017" width="9" style="1" customWidth="1"/>
    <col min="11018" max="11018" width="10.28515625" style="1" customWidth="1"/>
    <col min="11019" max="11020" width="9.85546875" style="1" customWidth="1"/>
    <col min="11021" max="11021" width="9.28515625" style="1" customWidth="1"/>
    <col min="11022" max="11022" width="8.140625" style="1" customWidth="1"/>
    <col min="11023" max="11023" width="8.7109375" style="1" customWidth="1"/>
    <col min="11024" max="11024" width="9.28515625" style="1" customWidth="1"/>
    <col min="11025" max="11025" width="9" style="1" customWidth="1"/>
    <col min="11026" max="11026" width="10.5703125" style="1" customWidth="1"/>
    <col min="11027" max="11027" width="7.42578125" style="1" customWidth="1"/>
    <col min="11028" max="11028" width="12" style="1" customWidth="1"/>
    <col min="11029" max="11029" width="9.140625" style="1"/>
    <col min="11030" max="11030" width="10.7109375" style="1" customWidth="1"/>
    <col min="11031" max="11264" width="9.140625" style="1"/>
    <col min="11265" max="11265" width="2" style="1" customWidth="1"/>
    <col min="11266" max="11266" width="19.140625" style="1" customWidth="1"/>
    <col min="11267" max="11267" width="10.42578125" style="1" customWidth="1"/>
    <col min="11268" max="11268" width="9.28515625" style="1" customWidth="1"/>
    <col min="11269" max="11269" width="8.5703125" style="1" customWidth="1"/>
    <col min="11270" max="11270" width="10" style="1" customWidth="1"/>
    <col min="11271" max="11271" width="9" style="1" customWidth="1"/>
    <col min="11272" max="11272" width="4.5703125" style="1" customWidth="1"/>
    <col min="11273" max="11273" width="9" style="1" customWidth="1"/>
    <col min="11274" max="11274" width="10.28515625" style="1" customWidth="1"/>
    <col min="11275" max="11276" width="9.85546875" style="1" customWidth="1"/>
    <col min="11277" max="11277" width="9.28515625" style="1" customWidth="1"/>
    <col min="11278" max="11278" width="8.140625" style="1" customWidth="1"/>
    <col min="11279" max="11279" width="8.7109375" style="1" customWidth="1"/>
    <col min="11280" max="11280" width="9.28515625" style="1" customWidth="1"/>
    <col min="11281" max="11281" width="9" style="1" customWidth="1"/>
    <col min="11282" max="11282" width="10.5703125" style="1" customWidth="1"/>
    <col min="11283" max="11283" width="7.42578125" style="1" customWidth="1"/>
    <col min="11284" max="11284" width="12" style="1" customWidth="1"/>
    <col min="11285" max="11285" width="9.140625" style="1"/>
    <col min="11286" max="11286" width="10.7109375" style="1" customWidth="1"/>
    <col min="11287" max="11520" width="9.140625" style="1"/>
    <col min="11521" max="11521" width="2" style="1" customWidth="1"/>
    <col min="11522" max="11522" width="19.140625" style="1" customWidth="1"/>
    <col min="11523" max="11523" width="10.42578125" style="1" customWidth="1"/>
    <col min="11524" max="11524" width="9.28515625" style="1" customWidth="1"/>
    <col min="11525" max="11525" width="8.5703125" style="1" customWidth="1"/>
    <col min="11526" max="11526" width="10" style="1" customWidth="1"/>
    <col min="11527" max="11527" width="9" style="1" customWidth="1"/>
    <col min="11528" max="11528" width="4.5703125" style="1" customWidth="1"/>
    <col min="11529" max="11529" width="9" style="1" customWidth="1"/>
    <col min="11530" max="11530" width="10.28515625" style="1" customWidth="1"/>
    <col min="11531" max="11532" width="9.85546875" style="1" customWidth="1"/>
    <col min="11533" max="11533" width="9.28515625" style="1" customWidth="1"/>
    <col min="11534" max="11534" width="8.140625" style="1" customWidth="1"/>
    <col min="11535" max="11535" width="8.7109375" style="1" customWidth="1"/>
    <col min="11536" max="11536" width="9.28515625" style="1" customWidth="1"/>
    <col min="11537" max="11537" width="9" style="1" customWidth="1"/>
    <col min="11538" max="11538" width="10.5703125" style="1" customWidth="1"/>
    <col min="11539" max="11539" width="7.42578125" style="1" customWidth="1"/>
    <col min="11540" max="11540" width="12" style="1" customWidth="1"/>
    <col min="11541" max="11541" width="9.140625" style="1"/>
    <col min="11542" max="11542" width="10.7109375" style="1" customWidth="1"/>
    <col min="11543" max="11776" width="9.140625" style="1"/>
    <col min="11777" max="11777" width="2" style="1" customWidth="1"/>
    <col min="11778" max="11778" width="19.140625" style="1" customWidth="1"/>
    <col min="11779" max="11779" width="10.42578125" style="1" customWidth="1"/>
    <col min="11780" max="11780" width="9.28515625" style="1" customWidth="1"/>
    <col min="11781" max="11781" width="8.5703125" style="1" customWidth="1"/>
    <col min="11782" max="11782" width="10" style="1" customWidth="1"/>
    <col min="11783" max="11783" width="9" style="1" customWidth="1"/>
    <col min="11784" max="11784" width="4.5703125" style="1" customWidth="1"/>
    <col min="11785" max="11785" width="9" style="1" customWidth="1"/>
    <col min="11786" max="11786" width="10.28515625" style="1" customWidth="1"/>
    <col min="11787" max="11788" width="9.85546875" style="1" customWidth="1"/>
    <col min="11789" max="11789" width="9.28515625" style="1" customWidth="1"/>
    <col min="11790" max="11790" width="8.140625" style="1" customWidth="1"/>
    <col min="11791" max="11791" width="8.7109375" style="1" customWidth="1"/>
    <col min="11792" max="11792" width="9.28515625" style="1" customWidth="1"/>
    <col min="11793" max="11793" width="9" style="1" customWidth="1"/>
    <col min="11794" max="11794" width="10.5703125" style="1" customWidth="1"/>
    <col min="11795" max="11795" width="7.42578125" style="1" customWidth="1"/>
    <col min="11796" max="11796" width="12" style="1" customWidth="1"/>
    <col min="11797" max="11797" width="9.140625" style="1"/>
    <col min="11798" max="11798" width="10.7109375" style="1" customWidth="1"/>
    <col min="11799" max="12032" width="9.140625" style="1"/>
    <col min="12033" max="12033" width="2" style="1" customWidth="1"/>
    <col min="12034" max="12034" width="19.140625" style="1" customWidth="1"/>
    <col min="12035" max="12035" width="10.42578125" style="1" customWidth="1"/>
    <col min="12036" max="12036" width="9.28515625" style="1" customWidth="1"/>
    <col min="12037" max="12037" width="8.5703125" style="1" customWidth="1"/>
    <col min="12038" max="12038" width="10" style="1" customWidth="1"/>
    <col min="12039" max="12039" width="9" style="1" customWidth="1"/>
    <col min="12040" max="12040" width="4.5703125" style="1" customWidth="1"/>
    <col min="12041" max="12041" width="9" style="1" customWidth="1"/>
    <col min="12042" max="12042" width="10.28515625" style="1" customWidth="1"/>
    <col min="12043" max="12044" width="9.85546875" style="1" customWidth="1"/>
    <col min="12045" max="12045" width="9.28515625" style="1" customWidth="1"/>
    <col min="12046" max="12046" width="8.140625" style="1" customWidth="1"/>
    <col min="12047" max="12047" width="8.7109375" style="1" customWidth="1"/>
    <col min="12048" max="12048" width="9.28515625" style="1" customWidth="1"/>
    <col min="12049" max="12049" width="9" style="1" customWidth="1"/>
    <col min="12050" max="12050" width="10.5703125" style="1" customWidth="1"/>
    <col min="12051" max="12051" width="7.42578125" style="1" customWidth="1"/>
    <col min="12052" max="12052" width="12" style="1" customWidth="1"/>
    <col min="12053" max="12053" width="9.140625" style="1"/>
    <col min="12054" max="12054" width="10.7109375" style="1" customWidth="1"/>
    <col min="12055" max="12288" width="9.140625" style="1"/>
    <col min="12289" max="12289" width="2" style="1" customWidth="1"/>
    <col min="12290" max="12290" width="19.140625" style="1" customWidth="1"/>
    <col min="12291" max="12291" width="10.42578125" style="1" customWidth="1"/>
    <col min="12292" max="12292" width="9.28515625" style="1" customWidth="1"/>
    <col min="12293" max="12293" width="8.5703125" style="1" customWidth="1"/>
    <col min="12294" max="12294" width="10" style="1" customWidth="1"/>
    <col min="12295" max="12295" width="9" style="1" customWidth="1"/>
    <col min="12296" max="12296" width="4.5703125" style="1" customWidth="1"/>
    <col min="12297" max="12297" width="9" style="1" customWidth="1"/>
    <col min="12298" max="12298" width="10.28515625" style="1" customWidth="1"/>
    <col min="12299" max="12300" width="9.85546875" style="1" customWidth="1"/>
    <col min="12301" max="12301" width="9.28515625" style="1" customWidth="1"/>
    <col min="12302" max="12302" width="8.140625" style="1" customWidth="1"/>
    <col min="12303" max="12303" width="8.7109375" style="1" customWidth="1"/>
    <col min="12304" max="12304" width="9.28515625" style="1" customWidth="1"/>
    <col min="12305" max="12305" width="9" style="1" customWidth="1"/>
    <col min="12306" max="12306" width="10.5703125" style="1" customWidth="1"/>
    <col min="12307" max="12307" width="7.42578125" style="1" customWidth="1"/>
    <col min="12308" max="12308" width="12" style="1" customWidth="1"/>
    <col min="12309" max="12309" width="9.140625" style="1"/>
    <col min="12310" max="12310" width="10.7109375" style="1" customWidth="1"/>
    <col min="12311" max="12544" width="9.140625" style="1"/>
    <col min="12545" max="12545" width="2" style="1" customWidth="1"/>
    <col min="12546" max="12546" width="19.140625" style="1" customWidth="1"/>
    <col min="12547" max="12547" width="10.42578125" style="1" customWidth="1"/>
    <col min="12548" max="12548" width="9.28515625" style="1" customWidth="1"/>
    <col min="12549" max="12549" width="8.5703125" style="1" customWidth="1"/>
    <col min="12550" max="12550" width="10" style="1" customWidth="1"/>
    <col min="12551" max="12551" width="9" style="1" customWidth="1"/>
    <col min="12552" max="12552" width="4.5703125" style="1" customWidth="1"/>
    <col min="12553" max="12553" width="9" style="1" customWidth="1"/>
    <col min="12554" max="12554" width="10.28515625" style="1" customWidth="1"/>
    <col min="12555" max="12556" width="9.85546875" style="1" customWidth="1"/>
    <col min="12557" max="12557" width="9.28515625" style="1" customWidth="1"/>
    <col min="12558" max="12558" width="8.140625" style="1" customWidth="1"/>
    <col min="12559" max="12559" width="8.7109375" style="1" customWidth="1"/>
    <col min="12560" max="12560" width="9.28515625" style="1" customWidth="1"/>
    <col min="12561" max="12561" width="9" style="1" customWidth="1"/>
    <col min="12562" max="12562" width="10.5703125" style="1" customWidth="1"/>
    <col min="12563" max="12563" width="7.42578125" style="1" customWidth="1"/>
    <col min="12564" max="12564" width="12" style="1" customWidth="1"/>
    <col min="12565" max="12565" width="9.140625" style="1"/>
    <col min="12566" max="12566" width="10.7109375" style="1" customWidth="1"/>
    <col min="12567" max="12800" width="9.140625" style="1"/>
    <col min="12801" max="12801" width="2" style="1" customWidth="1"/>
    <col min="12802" max="12802" width="19.140625" style="1" customWidth="1"/>
    <col min="12803" max="12803" width="10.42578125" style="1" customWidth="1"/>
    <col min="12804" max="12804" width="9.28515625" style="1" customWidth="1"/>
    <col min="12805" max="12805" width="8.5703125" style="1" customWidth="1"/>
    <col min="12806" max="12806" width="10" style="1" customWidth="1"/>
    <col min="12807" max="12807" width="9" style="1" customWidth="1"/>
    <col min="12808" max="12808" width="4.5703125" style="1" customWidth="1"/>
    <col min="12809" max="12809" width="9" style="1" customWidth="1"/>
    <col min="12810" max="12810" width="10.28515625" style="1" customWidth="1"/>
    <col min="12811" max="12812" width="9.85546875" style="1" customWidth="1"/>
    <col min="12813" max="12813" width="9.28515625" style="1" customWidth="1"/>
    <col min="12814" max="12814" width="8.140625" style="1" customWidth="1"/>
    <col min="12815" max="12815" width="8.7109375" style="1" customWidth="1"/>
    <col min="12816" max="12816" width="9.28515625" style="1" customWidth="1"/>
    <col min="12817" max="12817" width="9" style="1" customWidth="1"/>
    <col min="12818" max="12818" width="10.5703125" style="1" customWidth="1"/>
    <col min="12819" max="12819" width="7.42578125" style="1" customWidth="1"/>
    <col min="12820" max="12820" width="12" style="1" customWidth="1"/>
    <col min="12821" max="12821" width="9.140625" style="1"/>
    <col min="12822" max="12822" width="10.7109375" style="1" customWidth="1"/>
    <col min="12823" max="13056" width="9.140625" style="1"/>
    <col min="13057" max="13057" width="2" style="1" customWidth="1"/>
    <col min="13058" max="13058" width="19.140625" style="1" customWidth="1"/>
    <col min="13059" max="13059" width="10.42578125" style="1" customWidth="1"/>
    <col min="13060" max="13060" width="9.28515625" style="1" customWidth="1"/>
    <col min="13061" max="13061" width="8.5703125" style="1" customWidth="1"/>
    <col min="13062" max="13062" width="10" style="1" customWidth="1"/>
    <col min="13063" max="13063" width="9" style="1" customWidth="1"/>
    <col min="13064" max="13064" width="4.5703125" style="1" customWidth="1"/>
    <col min="13065" max="13065" width="9" style="1" customWidth="1"/>
    <col min="13066" max="13066" width="10.28515625" style="1" customWidth="1"/>
    <col min="13067" max="13068" width="9.85546875" style="1" customWidth="1"/>
    <col min="13069" max="13069" width="9.28515625" style="1" customWidth="1"/>
    <col min="13070" max="13070" width="8.140625" style="1" customWidth="1"/>
    <col min="13071" max="13071" width="8.7109375" style="1" customWidth="1"/>
    <col min="13072" max="13072" width="9.28515625" style="1" customWidth="1"/>
    <col min="13073" max="13073" width="9" style="1" customWidth="1"/>
    <col min="13074" max="13074" width="10.5703125" style="1" customWidth="1"/>
    <col min="13075" max="13075" width="7.42578125" style="1" customWidth="1"/>
    <col min="13076" max="13076" width="12" style="1" customWidth="1"/>
    <col min="13077" max="13077" width="9.140625" style="1"/>
    <col min="13078" max="13078" width="10.7109375" style="1" customWidth="1"/>
    <col min="13079" max="13312" width="9.140625" style="1"/>
    <col min="13313" max="13313" width="2" style="1" customWidth="1"/>
    <col min="13314" max="13314" width="19.140625" style="1" customWidth="1"/>
    <col min="13315" max="13315" width="10.42578125" style="1" customWidth="1"/>
    <col min="13316" max="13316" width="9.28515625" style="1" customWidth="1"/>
    <col min="13317" max="13317" width="8.5703125" style="1" customWidth="1"/>
    <col min="13318" max="13318" width="10" style="1" customWidth="1"/>
    <col min="13319" max="13319" width="9" style="1" customWidth="1"/>
    <col min="13320" max="13320" width="4.5703125" style="1" customWidth="1"/>
    <col min="13321" max="13321" width="9" style="1" customWidth="1"/>
    <col min="13322" max="13322" width="10.28515625" style="1" customWidth="1"/>
    <col min="13323" max="13324" width="9.85546875" style="1" customWidth="1"/>
    <col min="13325" max="13325" width="9.28515625" style="1" customWidth="1"/>
    <col min="13326" max="13326" width="8.140625" style="1" customWidth="1"/>
    <col min="13327" max="13327" width="8.7109375" style="1" customWidth="1"/>
    <col min="13328" max="13328" width="9.28515625" style="1" customWidth="1"/>
    <col min="13329" max="13329" width="9" style="1" customWidth="1"/>
    <col min="13330" max="13330" width="10.5703125" style="1" customWidth="1"/>
    <col min="13331" max="13331" width="7.42578125" style="1" customWidth="1"/>
    <col min="13332" max="13332" width="12" style="1" customWidth="1"/>
    <col min="13333" max="13333" width="9.140625" style="1"/>
    <col min="13334" max="13334" width="10.7109375" style="1" customWidth="1"/>
    <col min="13335" max="13568" width="9.140625" style="1"/>
    <col min="13569" max="13569" width="2" style="1" customWidth="1"/>
    <col min="13570" max="13570" width="19.140625" style="1" customWidth="1"/>
    <col min="13571" max="13571" width="10.42578125" style="1" customWidth="1"/>
    <col min="13572" max="13572" width="9.28515625" style="1" customWidth="1"/>
    <col min="13573" max="13573" width="8.5703125" style="1" customWidth="1"/>
    <col min="13574" max="13574" width="10" style="1" customWidth="1"/>
    <col min="13575" max="13575" width="9" style="1" customWidth="1"/>
    <col min="13576" max="13576" width="4.5703125" style="1" customWidth="1"/>
    <col min="13577" max="13577" width="9" style="1" customWidth="1"/>
    <col min="13578" max="13578" width="10.28515625" style="1" customWidth="1"/>
    <col min="13579" max="13580" width="9.85546875" style="1" customWidth="1"/>
    <col min="13581" max="13581" width="9.28515625" style="1" customWidth="1"/>
    <col min="13582" max="13582" width="8.140625" style="1" customWidth="1"/>
    <col min="13583" max="13583" width="8.7109375" style="1" customWidth="1"/>
    <col min="13584" max="13584" width="9.28515625" style="1" customWidth="1"/>
    <col min="13585" max="13585" width="9" style="1" customWidth="1"/>
    <col min="13586" max="13586" width="10.5703125" style="1" customWidth="1"/>
    <col min="13587" max="13587" width="7.42578125" style="1" customWidth="1"/>
    <col min="13588" max="13588" width="12" style="1" customWidth="1"/>
    <col min="13589" max="13589" width="9.140625" style="1"/>
    <col min="13590" max="13590" width="10.7109375" style="1" customWidth="1"/>
    <col min="13591" max="13824" width="9.140625" style="1"/>
    <col min="13825" max="13825" width="2" style="1" customWidth="1"/>
    <col min="13826" max="13826" width="19.140625" style="1" customWidth="1"/>
    <col min="13827" max="13827" width="10.42578125" style="1" customWidth="1"/>
    <col min="13828" max="13828" width="9.28515625" style="1" customWidth="1"/>
    <col min="13829" max="13829" width="8.5703125" style="1" customWidth="1"/>
    <col min="13830" max="13830" width="10" style="1" customWidth="1"/>
    <col min="13831" max="13831" width="9" style="1" customWidth="1"/>
    <col min="13832" max="13832" width="4.5703125" style="1" customWidth="1"/>
    <col min="13833" max="13833" width="9" style="1" customWidth="1"/>
    <col min="13834" max="13834" width="10.28515625" style="1" customWidth="1"/>
    <col min="13835" max="13836" width="9.85546875" style="1" customWidth="1"/>
    <col min="13837" max="13837" width="9.28515625" style="1" customWidth="1"/>
    <col min="13838" max="13838" width="8.140625" style="1" customWidth="1"/>
    <col min="13839" max="13839" width="8.7109375" style="1" customWidth="1"/>
    <col min="13840" max="13840" width="9.28515625" style="1" customWidth="1"/>
    <col min="13841" max="13841" width="9" style="1" customWidth="1"/>
    <col min="13842" max="13842" width="10.5703125" style="1" customWidth="1"/>
    <col min="13843" max="13843" width="7.42578125" style="1" customWidth="1"/>
    <col min="13844" max="13844" width="12" style="1" customWidth="1"/>
    <col min="13845" max="13845" width="9.140625" style="1"/>
    <col min="13846" max="13846" width="10.7109375" style="1" customWidth="1"/>
    <col min="13847" max="14080" width="9.140625" style="1"/>
    <col min="14081" max="14081" width="2" style="1" customWidth="1"/>
    <col min="14082" max="14082" width="19.140625" style="1" customWidth="1"/>
    <col min="14083" max="14083" width="10.42578125" style="1" customWidth="1"/>
    <col min="14084" max="14084" width="9.28515625" style="1" customWidth="1"/>
    <col min="14085" max="14085" width="8.5703125" style="1" customWidth="1"/>
    <col min="14086" max="14086" width="10" style="1" customWidth="1"/>
    <col min="14087" max="14087" width="9" style="1" customWidth="1"/>
    <col min="14088" max="14088" width="4.5703125" style="1" customWidth="1"/>
    <col min="14089" max="14089" width="9" style="1" customWidth="1"/>
    <col min="14090" max="14090" width="10.28515625" style="1" customWidth="1"/>
    <col min="14091" max="14092" width="9.85546875" style="1" customWidth="1"/>
    <col min="14093" max="14093" width="9.28515625" style="1" customWidth="1"/>
    <col min="14094" max="14094" width="8.140625" style="1" customWidth="1"/>
    <col min="14095" max="14095" width="8.7109375" style="1" customWidth="1"/>
    <col min="14096" max="14096" width="9.28515625" style="1" customWidth="1"/>
    <col min="14097" max="14097" width="9" style="1" customWidth="1"/>
    <col min="14098" max="14098" width="10.5703125" style="1" customWidth="1"/>
    <col min="14099" max="14099" width="7.42578125" style="1" customWidth="1"/>
    <col min="14100" max="14100" width="12" style="1" customWidth="1"/>
    <col min="14101" max="14101" width="9.140625" style="1"/>
    <col min="14102" max="14102" width="10.7109375" style="1" customWidth="1"/>
    <col min="14103" max="14336" width="9.140625" style="1"/>
    <col min="14337" max="14337" width="2" style="1" customWidth="1"/>
    <col min="14338" max="14338" width="19.140625" style="1" customWidth="1"/>
    <col min="14339" max="14339" width="10.42578125" style="1" customWidth="1"/>
    <col min="14340" max="14340" width="9.28515625" style="1" customWidth="1"/>
    <col min="14341" max="14341" width="8.5703125" style="1" customWidth="1"/>
    <col min="14342" max="14342" width="10" style="1" customWidth="1"/>
    <col min="14343" max="14343" width="9" style="1" customWidth="1"/>
    <col min="14344" max="14344" width="4.5703125" style="1" customWidth="1"/>
    <col min="14345" max="14345" width="9" style="1" customWidth="1"/>
    <col min="14346" max="14346" width="10.28515625" style="1" customWidth="1"/>
    <col min="14347" max="14348" width="9.85546875" style="1" customWidth="1"/>
    <col min="14349" max="14349" width="9.28515625" style="1" customWidth="1"/>
    <col min="14350" max="14350" width="8.140625" style="1" customWidth="1"/>
    <col min="14351" max="14351" width="8.7109375" style="1" customWidth="1"/>
    <col min="14352" max="14352" width="9.28515625" style="1" customWidth="1"/>
    <col min="14353" max="14353" width="9" style="1" customWidth="1"/>
    <col min="14354" max="14354" width="10.5703125" style="1" customWidth="1"/>
    <col min="14355" max="14355" width="7.42578125" style="1" customWidth="1"/>
    <col min="14356" max="14356" width="12" style="1" customWidth="1"/>
    <col min="14357" max="14357" width="9.140625" style="1"/>
    <col min="14358" max="14358" width="10.7109375" style="1" customWidth="1"/>
    <col min="14359" max="14592" width="9.140625" style="1"/>
    <col min="14593" max="14593" width="2" style="1" customWidth="1"/>
    <col min="14594" max="14594" width="19.140625" style="1" customWidth="1"/>
    <col min="14595" max="14595" width="10.42578125" style="1" customWidth="1"/>
    <col min="14596" max="14596" width="9.28515625" style="1" customWidth="1"/>
    <col min="14597" max="14597" width="8.5703125" style="1" customWidth="1"/>
    <col min="14598" max="14598" width="10" style="1" customWidth="1"/>
    <col min="14599" max="14599" width="9" style="1" customWidth="1"/>
    <col min="14600" max="14600" width="4.5703125" style="1" customWidth="1"/>
    <col min="14601" max="14601" width="9" style="1" customWidth="1"/>
    <col min="14602" max="14602" width="10.28515625" style="1" customWidth="1"/>
    <col min="14603" max="14604" width="9.85546875" style="1" customWidth="1"/>
    <col min="14605" max="14605" width="9.28515625" style="1" customWidth="1"/>
    <col min="14606" max="14606" width="8.140625" style="1" customWidth="1"/>
    <col min="14607" max="14607" width="8.7109375" style="1" customWidth="1"/>
    <col min="14608" max="14608" width="9.28515625" style="1" customWidth="1"/>
    <col min="14609" max="14609" width="9" style="1" customWidth="1"/>
    <col min="14610" max="14610" width="10.5703125" style="1" customWidth="1"/>
    <col min="14611" max="14611" width="7.42578125" style="1" customWidth="1"/>
    <col min="14612" max="14612" width="12" style="1" customWidth="1"/>
    <col min="14613" max="14613" width="9.140625" style="1"/>
    <col min="14614" max="14614" width="10.7109375" style="1" customWidth="1"/>
    <col min="14615" max="14848" width="9.140625" style="1"/>
    <col min="14849" max="14849" width="2" style="1" customWidth="1"/>
    <col min="14850" max="14850" width="19.140625" style="1" customWidth="1"/>
    <col min="14851" max="14851" width="10.42578125" style="1" customWidth="1"/>
    <col min="14852" max="14852" width="9.28515625" style="1" customWidth="1"/>
    <col min="14853" max="14853" width="8.5703125" style="1" customWidth="1"/>
    <col min="14854" max="14854" width="10" style="1" customWidth="1"/>
    <col min="14855" max="14855" width="9" style="1" customWidth="1"/>
    <col min="14856" max="14856" width="4.5703125" style="1" customWidth="1"/>
    <col min="14857" max="14857" width="9" style="1" customWidth="1"/>
    <col min="14858" max="14858" width="10.28515625" style="1" customWidth="1"/>
    <col min="14859" max="14860" width="9.85546875" style="1" customWidth="1"/>
    <col min="14861" max="14861" width="9.28515625" style="1" customWidth="1"/>
    <col min="14862" max="14862" width="8.140625" style="1" customWidth="1"/>
    <col min="14863" max="14863" width="8.7109375" style="1" customWidth="1"/>
    <col min="14864" max="14864" width="9.28515625" style="1" customWidth="1"/>
    <col min="14865" max="14865" width="9" style="1" customWidth="1"/>
    <col min="14866" max="14866" width="10.5703125" style="1" customWidth="1"/>
    <col min="14867" max="14867" width="7.42578125" style="1" customWidth="1"/>
    <col min="14868" max="14868" width="12" style="1" customWidth="1"/>
    <col min="14869" max="14869" width="9.140625" style="1"/>
    <col min="14870" max="14870" width="10.7109375" style="1" customWidth="1"/>
    <col min="14871" max="15104" width="9.140625" style="1"/>
    <col min="15105" max="15105" width="2" style="1" customWidth="1"/>
    <col min="15106" max="15106" width="19.140625" style="1" customWidth="1"/>
    <col min="15107" max="15107" width="10.42578125" style="1" customWidth="1"/>
    <col min="15108" max="15108" width="9.28515625" style="1" customWidth="1"/>
    <col min="15109" max="15109" width="8.5703125" style="1" customWidth="1"/>
    <col min="15110" max="15110" width="10" style="1" customWidth="1"/>
    <col min="15111" max="15111" width="9" style="1" customWidth="1"/>
    <col min="15112" max="15112" width="4.5703125" style="1" customWidth="1"/>
    <col min="15113" max="15113" width="9" style="1" customWidth="1"/>
    <col min="15114" max="15114" width="10.28515625" style="1" customWidth="1"/>
    <col min="15115" max="15116" width="9.85546875" style="1" customWidth="1"/>
    <col min="15117" max="15117" width="9.28515625" style="1" customWidth="1"/>
    <col min="15118" max="15118" width="8.140625" style="1" customWidth="1"/>
    <col min="15119" max="15119" width="8.7109375" style="1" customWidth="1"/>
    <col min="15120" max="15120" width="9.28515625" style="1" customWidth="1"/>
    <col min="15121" max="15121" width="9" style="1" customWidth="1"/>
    <col min="15122" max="15122" width="10.5703125" style="1" customWidth="1"/>
    <col min="15123" max="15123" width="7.42578125" style="1" customWidth="1"/>
    <col min="15124" max="15124" width="12" style="1" customWidth="1"/>
    <col min="15125" max="15125" width="9.140625" style="1"/>
    <col min="15126" max="15126" width="10.7109375" style="1" customWidth="1"/>
    <col min="15127" max="15360" width="9.140625" style="1"/>
    <col min="15361" max="15361" width="2" style="1" customWidth="1"/>
    <col min="15362" max="15362" width="19.140625" style="1" customWidth="1"/>
    <col min="15363" max="15363" width="10.42578125" style="1" customWidth="1"/>
    <col min="15364" max="15364" width="9.28515625" style="1" customWidth="1"/>
    <col min="15365" max="15365" width="8.5703125" style="1" customWidth="1"/>
    <col min="15366" max="15366" width="10" style="1" customWidth="1"/>
    <col min="15367" max="15367" width="9" style="1" customWidth="1"/>
    <col min="15368" max="15368" width="4.5703125" style="1" customWidth="1"/>
    <col min="15369" max="15369" width="9" style="1" customWidth="1"/>
    <col min="15370" max="15370" width="10.28515625" style="1" customWidth="1"/>
    <col min="15371" max="15372" width="9.85546875" style="1" customWidth="1"/>
    <col min="15373" max="15373" width="9.28515625" style="1" customWidth="1"/>
    <col min="15374" max="15374" width="8.140625" style="1" customWidth="1"/>
    <col min="15375" max="15375" width="8.7109375" style="1" customWidth="1"/>
    <col min="15376" max="15376" width="9.28515625" style="1" customWidth="1"/>
    <col min="15377" max="15377" width="9" style="1" customWidth="1"/>
    <col min="15378" max="15378" width="10.5703125" style="1" customWidth="1"/>
    <col min="15379" max="15379" width="7.42578125" style="1" customWidth="1"/>
    <col min="15380" max="15380" width="12" style="1" customWidth="1"/>
    <col min="15381" max="15381" width="9.140625" style="1"/>
    <col min="15382" max="15382" width="10.7109375" style="1" customWidth="1"/>
    <col min="15383" max="15616" width="9.140625" style="1"/>
    <col min="15617" max="15617" width="2" style="1" customWidth="1"/>
    <col min="15618" max="15618" width="19.140625" style="1" customWidth="1"/>
    <col min="15619" max="15619" width="10.42578125" style="1" customWidth="1"/>
    <col min="15620" max="15620" width="9.28515625" style="1" customWidth="1"/>
    <col min="15621" max="15621" width="8.5703125" style="1" customWidth="1"/>
    <col min="15622" max="15622" width="10" style="1" customWidth="1"/>
    <col min="15623" max="15623" width="9" style="1" customWidth="1"/>
    <col min="15624" max="15624" width="4.5703125" style="1" customWidth="1"/>
    <col min="15625" max="15625" width="9" style="1" customWidth="1"/>
    <col min="15626" max="15626" width="10.28515625" style="1" customWidth="1"/>
    <col min="15627" max="15628" width="9.85546875" style="1" customWidth="1"/>
    <col min="15629" max="15629" width="9.28515625" style="1" customWidth="1"/>
    <col min="15630" max="15630" width="8.140625" style="1" customWidth="1"/>
    <col min="15631" max="15631" width="8.7109375" style="1" customWidth="1"/>
    <col min="15632" max="15632" width="9.28515625" style="1" customWidth="1"/>
    <col min="15633" max="15633" width="9" style="1" customWidth="1"/>
    <col min="15634" max="15634" width="10.5703125" style="1" customWidth="1"/>
    <col min="15635" max="15635" width="7.42578125" style="1" customWidth="1"/>
    <col min="15636" max="15636" width="12" style="1" customWidth="1"/>
    <col min="15637" max="15637" width="9.140625" style="1"/>
    <col min="15638" max="15638" width="10.7109375" style="1" customWidth="1"/>
    <col min="15639" max="15872" width="9.140625" style="1"/>
    <col min="15873" max="15873" width="2" style="1" customWidth="1"/>
    <col min="15874" max="15874" width="19.140625" style="1" customWidth="1"/>
    <col min="15875" max="15875" width="10.42578125" style="1" customWidth="1"/>
    <col min="15876" max="15876" width="9.28515625" style="1" customWidth="1"/>
    <col min="15877" max="15877" width="8.5703125" style="1" customWidth="1"/>
    <col min="15878" max="15878" width="10" style="1" customWidth="1"/>
    <col min="15879" max="15879" width="9" style="1" customWidth="1"/>
    <col min="15880" max="15880" width="4.5703125" style="1" customWidth="1"/>
    <col min="15881" max="15881" width="9" style="1" customWidth="1"/>
    <col min="15882" max="15882" width="10.28515625" style="1" customWidth="1"/>
    <col min="15883" max="15884" width="9.85546875" style="1" customWidth="1"/>
    <col min="15885" max="15885" width="9.28515625" style="1" customWidth="1"/>
    <col min="15886" max="15886" width="8.140625" style="1" customWidth="1"/>
    <col min="15887" max="15887" width="8.7109375" style="1" customWidth="1"/>
    <col min="15888" max="15888" width="9.28515625" style="1" customWidth="1"/>
    <col min="15889" max="15889" width="9" style="1" customWidth="1"/>
    <col min="15890" max="15890" width="10.5703125" style="1" customWidth="1"/>
    <col min="15891" max="15891" width="7.42578125" style="1" customWidth="1"/>
    <col min="15892" max="15892" width="12" style="1" customWidth="1"/>
    <col min="15893" max="15893" width="9.140625" style="1"/>
    <col min="15894" max="15894" width="10.7109375" style="1" customWidth="1"/>
    <col min="15895" max="16128" width="9.140625" style="1"/>
    <col min="16129" max="16129" width="2" style="1" customWidth="1"/>
    <col min="16130" max="16130" width="19.140625" style="1" customWidth="1"/>
    <col min="16131" max="16131" width="10.42578125" style="1" customWidth="1"/>
    <col min="16132" max="16132" width="9.28515625" style="1" customWidth="1"/>
    <col min="16133" max="16133" width="8.5703125" style="1" customWidth="1"/>
    <col min="16134" max="16134" width="10" style="1" customWidth="1"/>
    <col min="16135" max="16135" width="9" style="1" customWidth="1"/>
    <col min="16136" max="16136" width="4.5703125" style="1" customWidth="1"/>
    <col min="16137" max="16137" width="9" style="1" customWidth="1"/>
    <col min="16138" max="16138" width="10.28515625" style="1" customWidth="1"/>
    <col min="16139" max="16140" width="9.85546875" style="1" customWidth="1"/>
    <col min="16141" max="16141" width="9.28515625" style="1" customWidth="1"/>
    <col min="16142" max="16142" width="8.140625" style="1" customWidth="1"/>
    <col min="16143" max="16143" width="8.7109375" style="1" customWidth="1"/>
    <col min="16144" max="16144" width="9.28515625" style="1" customWidth="1"/>
    <col min="16145" max="16145" width="9" style="1" customWidth="1"/>
    <col min="16146" max="16146" width="10.5703125" style="1" customWidth="1"/>
    <col min="16147" max="16147" width="7.42578125" style="1" customWidth="1"/>
    <col min="16148" max="16148" width="12" style="1" customWidth="1"/>
    <col min="16149" max="16149" width="9.140625" style="1"/>
    <col min="16150" max="16150" width="10.7109375" style="1" customWidth="1"/>
    <col min="16151" max="16384" width="9.140625" style="1"/>
  </cols>
  <sheetData>
    <row r="1" spans="2:22" ht="15.75" x14ac:dyDescent="0.25">
      <c r="B1" s="15" t="s">
        <v>0</v>
      </c>
    </row>
    <row r="2" spans="2:22" ht="16.5" x14ac:dyDescent="0.25">
      <c r="B2" s="7" t="s">
        <v>42</v>
      </c>
      <c r="C2" s="2"/>
      <c r="D2" s="17"/>
      <c r="E2" s="2"/>
      <c r="F2" s="2"/>
      <c r="G2" s="51"/>
      <c r="H2" s="17"/>
      <c r="I2" s="27"/>
    </row>
    <row r="3" spans="2:22" ht="16.5" x14ac:dyDescent="0.25">
      <c r="B3" s="7"/>
      <c r="C3" s="2"/>
      <c r="D3" s="2"/>
      <c r="E3" s="2"/>
      <c r="F3" s="2"/>
      <c r="G3" s="2"/>
      <c r="H3" s="2"/>
    </row>
    <row r="4" spans="2:22" ht="16.5" thickBot="1" x14ac:dyDescent="0.3">
      <c r="B4" s="52" t="s">
        <v>43</v>
      </c>
      <c r="C4" s="2"/>
      <c r="D4" s="2"/>
      <c r="E4" s="2"/>
      <c r="F4" s="2"/>
      <c r="G4" s="2"/>
      <c r="H4" s="2"/>
    </row>
    <row r="5" spans="2:22" ht="16.5" thickTop="1" thickBot="1" x14ac:dyDescent="0.3">
      <c r="B5" s="75" t="s">
        <v>1</v>
      </c>
      <c r="C5" s="81" t="s">
        <v>44</v>
      </c>
      <c r="D5" s="81" t="s">
        <v>45</v>
      </c>
      <c r="E5" s="91" t="s">
        <v>46</v>
      </c>
      <c r="F5" s="91" t="s">
        <v>47</v>
      </c>
      <c r="G5" s="86" t="s">
        <v>48</v>
      </c>
      <c r="H5" s="87"/>
      <c r="I5" s="87"/>
      <c r="J5" s="88"/>
      <c r="K5" s="102" t="s">
        <v>49</v>
      </c>
      <c r="L5" s="91" t="s">
        <v>50</v>
      </c>
      <c r="M5" s="91" t="s">
        <v>51</v>
      </c>
      <c r="N5" s="86" t="s">
        <v>48</v>
      </c>
      <c r="O5" s="87"/>
      <c r="P5" s="87"/>
      <c r="Q5" s="88"/>
      <c r="R5" s="89" t="s">
        <v>52</v>
      </c>
      <c r="S5" s="79" t="s">
        <v>53</v>
      </c>
      <c r="T5" s="84" t="s">
        <v>54</v>
      </c>
    </row>
    <row r="6" spans="2:22" ht="179.25" thickTop="1" x14ac:dyDescent="0.25">
      <c r="B6" s="76"/>
      <c r="C6" s="82"/>
      <c r="D6" s="83"/>
      <c r="E6" s="92"/>
      <c r="F6" s="92"/>
      <c r="G6" s="47" t="s">
        <v>55</v>
      </c>
      <c r="H6" s="45" t="s">
        <v>56</v>
      </c>
      <c r="I6" s="45" t="s">
        <v>57</v>
      </c>
      <c r="J6" s="46" t="s">
        <v>58</v>
      </c>
      <c r="K6" s="103"/>
      <c r="L6" s="92"/>
      <c r="M6" s="92"/>
      <c r="N6" s="47" t="s">
        <v>59</v>
      </c>
      <c r="O6" s="45" t="s">
        <v>60</v>
      </c>
      <c r="P6" s="45" t="s">
        <v>61</v>
      </c>
      <c r="Q6" s="46" t="s">
        <v>62</v>
      </c>
      <c r="R6" s="90"/>
      <c r="S6" s="80"/>
      <c r="T6" s="85"/>
    </row>
    <row r="7" spans="2:22" x14ac:dyDescent="0.25">
      <c r="B7" s="50" t="s">
        <v>8</v>
      </c>
      <c r="C7" s="12">
        <f>SUM(C8:C12)</f>
        <v>42812328</v>
      </c>
      <c r="D7" s="12">
        <f t="shared" ref="D7:R7" si="0">SUM(D8:D12)</f>
        <v>1515015</v>
      </c>
      <c r="E7" s="12">
        <f t="shared" si="0"/>
        <v>1283355</v>
      </c>
      <c r="F7" s="12">
        <f t="shared" si="0"/>
        <v>7310699</v>
      </c>
      <c r="G7" s="12">
        <f t="shared" si="0"/>
        <v>0</v>
      </c>
      <c r="H7" s="12">
        <f t="shared" si="0"/>
        <v>0</v>
      </c>
      <c r="I7" s="12">
        <f t="shared" si="0"/>
        <v>7376070</v>
      </c>
      <c r="J7" s="12">
        <f t="shared" si="0"/>
        <v>2966393</v>
      </c>
      <c r="K7" s="12">
        <f t="shared" si="0"/>
        <v>63263860</v>
      </c>
      <c r="L7" s="53">
        <f t="shared" si="0"/>
        <v>13273924</v>
      </c>
      <c r="M7" s="12">
        <f t="shared" si="0"/>
        <v>1888118</v>
      </c>
      <c r="N7" s="12">
        <f t="shared" si="0"/>
        <v>780034</v>
      </c>
      <c r="O7" s="12">
        <f t="shared" si="0"/>
        <v>2616510</v>
      </c>
      <c r="P7" s="12">
        <f t="shared" si="0"/>
        <v>6880379</v>
      </c>
      <c r="Q7" s="12">
        <f t="shared" si="0"/>
        <v>1049551</v>
      </c>
      <c r="R7" s="12">
        <f t="shared" si="0"/>
        <v>26488516</v>
      </c>
      <c r="S7" s="13"/>
      <c r="T7" s="14">
        <f t="shared" ref="T7:T12" si="1">K7-R7</f>
        <v>36775344</v>
      </c>
    </row>
    <row r="8" spans="2:22" x14ac:dyDescent="0.25">
      <c r="B8" s="4" t="s">
        <v>2</v>
      </c>
      <c r="C8" s="13">
        <v>21444997</v>
      </c>
      <c r="D8" s="13"/>
      <c r="E8" s="13"/>
      <c r="F8" s="13">
        <v>227415</v>
      </c>
      <c r="G8" s="35"/>
      <c r="H8" s="13"/>
      <c r="I8" s="13">
        <v>5629854</v>
      </c>
      <c r="J8" s="13">
        <v>933632</v>
      </c>
      <c r="K8" s="12">
        <f>SUM(C8:J8)</f>
        <v>28235898</v>
      </c>
      <c r="L8" s="54">
        <v>2356380</v>
      </c>
      <c r="M8" s="13"/>
      <c r="N8" s="35"/>
      <c r="O8" s="55"/>
      <c r="P8" s="56">
        <v>5629854</v>
      </c>
      <c r="Q8" s="56">
        <v>561735</v>
      </c>
      <c r="R8" s="57">
        <f>SUM(L8:Q8)</f>
        <v>8547969</v>
      </c>
      <c r="S8" s="56"/>
      <c r="T8" s="58">
        <f t="shared" si="1"/>
        <v>19687929</v>
      </c>
      <c r="U8" s="59"/>
      <c r="V8" s="60"/>
    </row>
    <row r="9" spans="2:22" x14ac:dyDescent="0.25">
      <c r="B9" s="4" t="s">
        <v>4</v>
      </c>
      <c r="C9" s="13"/>
      <c r="D9" s="13"/>
      <c r="E9" s="13"/>
      <c r="F9" s="13"/>
      <c r="G9" s="35"/>
      <c r="H9" s="13"/>
      <c r="I9" s="13"/>
      <c r="J9" s="13"/>
      <c r="K9" s="12">
        <f>SUM(C9:J9)</f>
        <v>0</v>
      </c>
      <c r="L9" s="54"/>
      <c r="M9" s="13"/>
      <c r="N9" s="35"/>
      <c r="O9" s="55"/>
      <c r="P9" s="56"/>
      <c r="Q9" s="56"/>
      <c r="R9" s="57">
        <f>SUM(L9:Q9)</f>
        <v>0</v>
      </c>
      <c r="S9" s="56"/>
      <c r="T9" s="58">
        <f t="shared" si="1"/>
        <v>0</v>
      </c>
      <c r="U9" s="59"/>
      <c r="V9" s="59"/>
    </row>
    <row r="10" spans="2:22" x14ac:dyDescent="0.25">
      <c r="B10" s="4" t="s">
        <v>5</v>
      </c>
      <c r="C10" s="13">
        <v>8953292</v>
      </c>
      <c r="D10" s="13">
        <v>1515015</v>
      </c>
      <c r="E10" s="13">
        <v>1283355</v>
      </c>
      <c r="F10" s="13"/>
      <c r="G10" s="35"/>
      <c r="H10" s="13"/>
      <c r="I10" s="13">
        <v>488801</v>
      </c>
      <c r="J10" s="13">
        <v>370680</v>
      </c>
      <c r="K10" s="12">
        <f>SUM(C10:J10)</f>
        <v>12611143</v>
      </c>
      <c r="L10" s="54">
        <v>3768972</v>
      </c>
      <c r="M10" s="13">
        <v>1072156</v>
      </c>
      <c r="N10" s="35">
        <v>690034</v>
      </c>
      <c r="O10" s="61">
        <f>141838+244487</f>
        <v>386325</v>
      </c>
      <c r="P10" s="56">
        <f>126000+362801</f>
        <v>488801</v>
      </c>
      <c r="Q10" s="56">
        <v>58100</v>
      </c>
      <c r="R10" s="57">
        <f>SUM(L10:Q10)</f>
        <v>6464388</v>
      </c>
      <c r="S10" s="56"/>
      <c r="T10" s="58">
        <f t="shared" si="1"/>
        <v>6146755</v>
      </c>
      <c r="U10" s="59"/>
      <c r="V10" s="59"/>
    </row>
    <row r="11" spans="2:22" x14ac:dyDescent="0.25">
      <c r="B11" s="4" t="s">
        <v>6</v>
      </c>
      <c r="C11" s="13">
        <v>12414039</v>
      </c>
      <c r="D11" s="13"/>
      <c r="E11" s="13"/>
      <c r="F11" s="13">
        <f>4623583+1433562+1026139</f>
        <v>7083284</v>
      </c>
      <c r="G11" s="35"/>
      <c r="H11" s="13"/>
      <c r="I11" s="13">
        <v>1257415</v>
      </c>
      <c r="J11" s="13">
        <v>1662081</v>
      </c>
      <c r="K11" s="12">
        <f>SUM(C11:J11)</f>
        <v>22416819</v>
      </c>
      <c r="L11" s="54">
        <v>7148572</v>
      </c>
      <c r="M11" s="13">
        <v>815962</v>
      </c>
      <c r="N11" s="35">
        <v>90000</v>
      </c>
      <c r="O11" s="61">
        <v>2230185</v>
      </c>
      <c r="P11" s="56">
        <v>761724</v>
      </c>
      <c r="Q11" s="56">
        <v>429716</v>
      </c>
      <c r="R11" s="57">
        <f>SUM(L11:Q11)</f>
        <v>11476159</v>
      </c>
      <c r="S11" s="56"/>
      <c r="T11" s="58">
        <f t="shared" si="1"/>
        <v>10940660</v>
      </c>
      <c r="U11" s="59"/>
      <c r="V11" s="59"/>
    </row>
    <row r="12" spans="2:22" ht="15.75" thickBot="1" x14ac:dyDescent="0.3">
      <c r="B12" s="5" t="s">
        <v>7</v>
      </c>
      <c r="C12" s="10"/>
      <c r="D12" s="10"/>
      <c r="E12" s="10"/>
      <c r="F12" s="10"/>
      <c r="G12" s="36"/>
      <c r="H12" s="10"/>
      <c r="I12" s="10"/>
      <c r="J12" s="10"/>
      <c r="K12" s="19">
        <f>SUM(C12:J12)</f>
        <v>0</v>
      </c>
      <c r="L12" s="36"/>
      <c r="M12" s="10"/>
      <c r="N12" s="36"/>
      <c r="O12" s="62"/>
      <c r="P12" s="63"/>
      <c r="Q12" s="63"/>
      <c r="R12" s="64">
        <f>SUM(L12:Q12)</f>
        <v>0</v>
      </c>
      <c r="S12" s="63"/>
      <c r="T12" s="65">
        <f t="shared" si="1"/>
        <v>0</v>
      </c>
      <c r="U12" s="59"/>
      <c r="V12" s="59"/>
    </row>
    <row r="13" spans="2:22" ht="15.75" thickTop="1" x14ac:dyDescent="0.25">
      <c r="B13" s="74" t="s">
        <v>24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59"/>
      <c r="P13" s="59"/>
      <c r="Q13" s="59"/>
      <c r="R13" s="59"/>
      <c r="S13" s="59"/>
      <c r="T13" s="59"/>
      <c r="U13" s="59"/>
      <c r="V13" s="59"/>
    </row>
    <row r="14" spans="2:22" x14ac:dyDescent="0.25">
      <c r="B14" s="49"/>
      <c r="C14" s="49"/>
      <c r="D14" s="49"/>
      <c r="E14" s="49"/>
      <c r="F14" s="49"/>
      <c r="G14" s="49"/>
      <c r="H14" s="49"/>
      <c r="I14" s="3"/>
      <c r="J14" s="3"/>
      <c r="K14" s="3"/>
      <c r="L14" s="3"/>
      <c r="M14" s="3"/>
      <c r="N14" s="3"/>
    </row>
    <row r="16" spans="2:22" x14ac:dyDescent="0.25">
      <c r="B16" s="66" t="s">
        <v>63</v>
      </c>
      <c r="C16" s="27"/>
      <c r="D16" s="27"/>
      <c r="E16" s="27"/>
      <c r="F16" s="27"/>
      <c r="G16" s="27"/>
      <c r="H16" s="27"/>
      <c r="I16" s="27"/>
    </row>
    <row r="17" spans="2:12" ht="15.75" thickBot="1" x14ac:dyDescent="0.3">
      <c r="B17" s="67"/>
    </row>
    <row r="18" spans="2:12" ht="15.75" thickTop="1" x14ac:dyDescent="0.25">
      <c r="B18" s="95" t="s">
        <v>10</v>
      </c>
      <c r="C18" s="79" t="s">
        <v>11</v>
      </c>
      <c r="D18" s="79" t="s">
        <v>12</v>
      </c>
      <c r="E18" s="77" t="s">
        <v>13</v>
      </c>
      <c r="F18" s="98" t="s">
        <v>14</v>
      </c>
      <c r="G18" s="79" t="s">
        <v>64</v>
      </c>
      <c r="H18" s="79" t="s">
        <v>65</v>
      </c>
      <c r="I18" s="79" t="s">
        <v>66</v>
      </c>
      <c r="J18" s="79" t="s">
        <v>67</v>
      </c>
      <c r="K18" s="79" t="s">
        <v>68</v>
      </c>
      <c r="L18" s="93" t="s">
        <v>18</v>
      </c>
    </row>
    <row r="19" spans="2:12" x14ac:dyDescent="0.25">
      <c r="B19" s="96"/>
      <c r="C19" s="97"/>
      <c r="D19" s="80"/>
      <c r="E19" s="78"/>
      <c r="F19" s="99"/>
      <c r="G19" s="80"/>
      <c r="H19" s="80"/>
      <c r="I19" s="80"/>
      <c r="J19" s="80"/>
      <c r="K19" s="80"/>
      <c r="L19" s="94"/>
    </row>
    <row r="20" spans="2:12" ht="25.5" x14ac:dyDescent="0.25">
      <c r="B20" s="25" t="s">
        <v>69</v>
      </c>
      <c r="C20" s="68" t="s">
        <v>70</v>
      </c>
      <c r="D20" s="13" t="s">
        <v>71</v>
      </c>
      <c r="E20" s="69">
        <v>2011</v>
      </c>
      <c r="F20" s="70">
        <v>32083091</v>
      </c>
      <c r="G20" s="13">
        <v>31408459</v>
      </c>
      <c r="H20" s="13"/>
      <c r="I20" s="13"/>
      <c r="J20" s="13"/>
      <c r="K20" s="13"/>
      <c r="L20" s="14">
        <f t="shared" ref="L20:L25" si="2">F20-(G20+H20+I20+J20+K20)</f>
        <v>674632</v>
      </c>
    </row>
    <row r="21" spans="2:12" ht="38.25" x14ac:dyDescent="0.25">
      <c r="B21" s="4" t="s">
        <v>72</v>
      </c>
      <c r="C21" s="13">
        <v>11</v>
      </c>
      <c r="D21" s="13" t="s">
        <v>73</v>
      </c>
      <c r="E21" s="69">
        <v>2012</v>
      </c>
      <c r="F21" s="13">
        <v>27959180</v>
      </c>
      <c r="G21" s="13">
        <v>27670401</v>
      </c>
      <c r="H21" s="13"/>
      <c r="I21" s="13"/>
      <c r="J21" s="13"/>
      <c r="K21" s="13"/>
      <c r="L21" s="14">
        <f t="shared" si="2"/>
        <v>288779</v>
      </c>
    </row>
    <row r="22" spans="2:12" ht="38.25" x14ac:dyDescent="0.25">
      <c r="B22" s="4" t="s">
        <v>74</v>
      </c>
      <c r="C22" s="13">
        <v>11</v>
      </c>
      <c r="D22" s="13" t="s">
        <v>75</v>
      </c>
      <c r="E22" s="69">
        <v>2012</v>
      </c>
      <c r="F22" s="13">
        <v>28544237</v>
      </c>
      <c r="G22" s="13">
        <v>28352806</v>
      </c>
      <c r="H22" s="13"/>
      <c r="I22" s="13"/>
      <c r="J22" s="13"/>
      <c r="K22" s="13"/>
      <c r="L22" s="14">
        <f t="shared" si="2"/>
        <v>191431</v>
      </c>
    </row>
    <row r="23" spans="2:12" ht="38.25" x14ac:dyDescent="0.25">
      <c r="B23" s="4" t="s">
        <v>76</v>
      </c>
      <c r="C23" s="13">
        <v>11</v>
      </c>
      <c r="D23" s="13"/>
      <c r="E23" s="69">
        <v>2018</v>
      </c>
      <c r="F23" s="13">
        <v>3782525</v>
      </c>
      <c r="G23" s="13">
        <v>0</v>
      </c>
      <c r="H23" s="13"/>
      <c r="I23" s="13"/>
      <c r="J23" s="13"/>
      <c r="K23" s="13">
        <v>3782525</v>
      </c>
      <c r="L23" s="14">
        <f t="shared" si="2"/>
        <v>0</v>
      </c>
    </row>
    <row r="24" spans="2:12" ht="25.5" x14ac:dyDescent="0.25">
      <c r="B24" s="4" t="s">
        <v>77</v>
      </c>
      <c r="C24" s="13">
        <v>56</v>
      </c>
      <c r="D24" s="13"/>
      <c r="E24" s="28">
        <v>2017</v>
      </c>
      <c r="F24" s="42">
        <v>22994495</v>
      </c>
      <c r="G24" s="13"/>
      <c r="H24" s="13"/>
      <c r="I24" s="13"/>
      <c r="J24" s="13"/>
      <c r="K24" s="13"/>
      <c r="L24" s="14">
        <f t="shared" si="2"/>
        <v>22994495</v>
      </c>
    </row>
    <row r="25" spans="2:12" ht="15.75" thickBot="1" x14ac:dyDescent="0.3">
      <c r="B25" s="4"/>
      <c r="C25" s="13"/>
      <c r="D25" s="13"/>
      <c r="E25" s="28"/>
      <c r="F25" s="42"/>
      <c r="G25" s="13"/>
      <c r="H25" s="13"/>
      <c r="I25" s="13"/>
      <c r="J25" s="13"/>
      <c r="K25" s="13"/>
      <c r="L25" s="14">
        <f t="shared" si="2"/>
        <v>0</v>
      </c>
    </row>
    <row r="26" spans="2:12" ht="16.5" thickTop="1" thickBot="1" x14ac:dyDescent="0.3">
      <c r="B26" s="38" t="s">
        <v>8</v>
      </c>
      <c r="C26" s="39"/>
      <c r="D26" s="39"/>
      <c r="E26" s="44"/>
      <c r="F26" s="71"/>
      <c r="G26" s="72"/>
      <c r="H26" s="41">
        <f>SUM(H20:H25)</f>
        <v>0</v>
      </c>
      <c r="I26" s="41">
        <f>SUM(I20:I25)</f>
        <v>0</v>
      </c>
      <c r="J26" s="41">
        <f>SUM(J20:J25)</f>
        <v>0</v>
      </c>
      <c r="K26" s="41">
        <f>SUM(K20:K25)</f>
        <v>3782525</v>
      </c>
      <c r="L26" s="41">
        <f>SUM(L20:L25)</f>
        <v>24149337</v>
      </c>
    </row>
    <row r="27" spans="2:12" ht="15.75" thickTop="1" x14ac:dyDescent="0.25">
      <c r="B27" s="22"/>
      <c r="C27" s="23"/>
      <c r="D27" s="23"/>
      <c r="E27" s="23"/>
      <c r="F27" s="21"/>
      <c r="G27" s="21"/>
      <c r="H27" s="21"/>
      <c r="I27" s="21"/>
      <c r="J27" s="24"/>
    </row>
    <row r="28" spans="2:12" x14ac:dyDescent="0.25">
      <c r="B28" s="74" t="s">
        <v>25</v>
      </c>
      <c r="C28" s="74"/>
      <c r="D28" s="74"/>
      <c r="E28" s="74"/>
      <c r="F28" s="74"/>
      <c r="G28" s="74"/>
      <c r="H28" s="74"/>
    </row>
    <row r="29" spans="2:12" x14ac:dyDescent="0.25">
      <c r="B29" s="49"/>
      <c r="C29" s="49"/>
      <c r="D29" s="49"/>
      <c r="E29" s="49"/>
      <c r="F29" s="49"/>
      <c r="G29" s="49"/>
      <c r="H29" s="49"/>
    </row>
    <row r="30" spans="2:12" x14ac:dyDescent="0.25">
      <c r="B30" s="27"/>
      <c r="C30" s="27"/>
      <c r="D30" s="27"/>
      <c r="E30" s="27"/>
      <c r="F30" s="27"/>
      <c r="G30" s="27"/>
    </row>
    <row r="31" spans="2:12" x14ac:dyDescent="0.25">
      <c r="B31" s="37" t="s">
        <v>78</v>
      </c>
      <c r="C31" s="27"/>
      <c r="D31" s="27"/>
      <c r="E31" s="27"/>
      <c r="F31" s="27"/>
      <c r="G31" s="27"/>
      <c r="H31" s="27"/>
      <c r="I31" s="27"/>
      <c r="J31" s="27"/>
    </row>
    <row r="32" spans="2:12" ht="15.75" thickBot="1" x14ac:dyDescent="0.3">
      <c r="B32" s="67"/>
    </row>
    <row r="33" spans="2:8" ht="15.75" thickTop="1" x14ac:dyDescent="0.25">
      <c r="B33" s="75" t="s">
        <v>1</v>
      </c>
      <c r="C33" s="77" t="s">
        <v>79</v>
      </c>
    </row>
    <row r="34" spans="2:8" x14ac:dyDescent="0.25">
      <c r="B34" s="76"/>
      <c r="C34" s="78"/>
    </row>
    <row r="35" spans="2:8" x14ac:dyDescent="0.25">
      <c r="B35" s="50" t="s">
        <v>8</v>
      </c>
      <c r="C35" s="14">
        <f>SUM(C36:C41)</f>
        <v>15709742</v>
      </c>
      <c r="D35" s="14"/>
    </row>
    <row r="36" spans="2:8" x14ac:dyDescent="0.25">
      <c r="B36" s="4" t="s">
        <v>2</v>
      </c>
      <c r="C36" s="13">
        <f>2356380+399600</f>
        <v>2755980</v>
      </c>
    </row>
    <row r="37" spans="2:8" x14ac:dyDescent="0.25">
      <c r="B37" s="4" t="s">
        <v>3</v>
      </c>
      <c r="C37" s="13">
        <v>0</v>
      </c>
    </row>
    <row r="38" spans="2:8" x14ac:dyDescent="0.25">
      <c r="B38" s="4" t="s">
        <v>4</v>
      </c>
      <c r="C38" s="13">
        <v>0</v>
      </c>
    </row>
    <row r="39" spans="2:8" x14ac:dyDescent="0.25">
      <c r="B39" s="4" t="s">
        <v>5</v>
      </c>
      <c r="C39" s="13">
        <f>4841128+58100</f>
        <v>4899228</v>
      </c>
    </row>
    <row r="40" spans="2:8" ht="15.75" thickBot="1" x14ac:dyDescent="0.3">
      <c r="B40" s="4" t="s">
        <v>6</v>
      </c>
      <c r="C40" s="10">
        <f>7964534+90000</f>
        <v>8054534</v>
      </c>
    </row>
    <row r="41" spans="2:8" ht="16.5" thickTop="1" thickBot="1" x14ac:dyDescent="0.3">
      <c r="B41" s="5" t="s">
        <v>7</v>
      </c>
      <c r="C41" s="11"/>
    </row>
    <row r="42" spans="2:8" ht="15.75" thickTop="1" x14ac:dyDescent="0.25">
      <c r="B42" s="74" t="s">
        <v>26</v>
      </c>
      <c r="C42" s="74"/>
      <c r="D42" s="74"/>
      <c r="E42" s="74"/>
      <c r="F42" s="74"/>
      <c r="G42" s="74"/>
      <c r="H42" s="74"/>
    </row>
    <row r="43" spans="2:8" ht="15.75" x14ac:dyDescent="0.25">
      <c r="B43" s="29" t="s">
        <v>80</v>
      </c>
      <c r="C43" s="31"/>
      <c r="D43" s="100" t="s">
        <v>81</v>
      </c>
      <c r="E43" s="100"/>
      <c r="F43" s="100"/>
      <c r="G43" s="32"/>
      <c r="H43" s="34"/>
    </row>
    <row r="44" spans="2:8" ht="15.75" x14ac:dyDescent="0.25">
      <c r="B44" s="30" t="s">
        <v>82</v>
      </c>
      <c r="C44" s="30"/>
      <c r="D44" s="101" t="s">
        <v>83</v>
      </c>
      <c r="E44" s="101"/>
      <c r="F44" s="101"/>
      <c r="G44" s="30"/>
      <c r="H44" s="30"/>
    </row>
  </sheetData>
  <mergeCells count="31">
    <mergeCell ref="M5:M6"/>
    <mergeCell ref="N5:Q5"/>
    <mergeCell ref="R5:R6"/>
    <mergeCell ref="S5:S6"/>
    <mergeCell ref="B5:B6"/>
    <mergeCell ref="C5:C6"/>
    <mergeCell ref="D5:D6"/>
    <mergeCell ref="E5:E6"/>
    <mergeCell ref="F5:F6"/>
    <mergeCell ref="G5:J5"/>
    <mergeCell ref="L18:L19"/>
    <mergeCell ref="B28:H28"/>
    <mergeCell ref="B33:B34"/>
    <mergeCell ref="C33:C34"/>
    <mergeCell ref="T5:T6"/>
    <mergeCell ref="B13:H13"/>
    <mergeCell ref="B18:B19"/>
    <mergeCell ref="C18:C19"/>
    <mergeCell ref="D18:D19"/>
    <mergeCell ref="E18:E19"/>
    <mergeCell ref="F18:F19"/>
    <mergeCell ref="G18:G19"/>
    <mergeCell ref="H18:H19"/>
    <mergeCell ref="I18:I19"/>
    <mergeCell ref="K5:K6"/>
    <mergeCell ref="L5:L6"/>
    <mergeCell ref="B42:H42"/>
    <mergeCell ref="D43:F43"/>
    <mergeCell ref="D44:F44"/>
    <mergeCell ref="J18:J19"/>
    <mergeCell ref="K18:K19"/>
  </mergeCells>
  <dataValidations count="1">
    <dataValidation allowBlank="1" showInputMessage="1" showErrorMessage="1" prompt="Kjo qelize nuk plotesohet" sqref="C20:E20 IY20:JA20 SU20:SW20 ACQ20:ACS20 AMM20:AMO20 AWI20:AWK20 BGE20:BGG20 BQA20:BQC20 BZW20:BZY20 CJS20:CJU20 CTO20:CTQ20 DDK20:DDM20 DNG20:DNI20 DXC20:DXE20 EGY20:EHA20 EQU20:EQW20 FAQ20:FAS20 FKM20:FKO20 FUI20:FUK20 GEE20:GEG20 GOA20:GOC20 GXW20:GXY20 HHS20:HHU20 HRO20:HRQ20 IBK20:IBM20 ILG20:ILI20 IVC20:IVE20 JEY20:JFA20 JOU20:JOW20 JYQ20:JYS20 KIM20:KIO20 KSI20:KSK20 LCE20:LCG20 LMA20:LMC20 LVW20:LVY20 MFS20:MFU20 MPO20:MPQ20 MZK20:MZM20 NJG20:NJI20 NTC20:NTE20 OCY20:ODA20 OMU20:OMW20 OWQ20:OWS20 PGM20:PGO20 PQI20:PQK20 QAE20:QAG20 QKA20:QKC20 QTW20:QTY20 RDS20:RDU20 RNO20:RNQ20 RXK20:RXM20 SHG20:SHI20 SRC20:SRE20 TAY20:TBA20 TKU20:TKW20 TUQ20:TUS20 UEM20:UEO20 UOI20:UOK20 UYE20:UYG20 VIA20:VIC20 VRW20:VRY20 WBS20:WBU20 WLO20:WLQ20 WVK20:WVM20 C65556:E65556 IY65556:JA65556 SU65556:SW65556 ACQ65556:ACS65556 AMM65556:AMO65556 AWI65556:AWK65556 BGE65556:BGG65556 BQA65556:BQC65556 BZW65556:BZY65556 CJS65556:CJU65556 CTO65556:CTQ65556 DDK65556:DDM65556 DNG65556:DNI65556 DXC65556:DXE65556 EGY65556:EHA65556 EQU65556:EQW65556 FAQ65556:FAS65556 FKM65556:FKO65556 FUI65556:FUK65556 GEE65556:GEG65556 GOA65556:GOC65556 GXW65556:GXY65556 HHS65556:HHU65556 HRO65556:HRQ65556 IBK65556:IBM65556 ILG65556:ILI65556 IVC65556:IVE65556 JEY65556:JFA65556 JOU65556:JOW65556 JYQ65556:JYS65556 KIM65556:KIO65556 KSI65556:KSK65556 LCE65556:LCG65556 LMA65556:LMC65556 LVW65556:LVY65556 MFS65556:MFU65556 MPO65556:MPQ65556 MZK65556:MZM65556 NJG65556:NJI65556 NTC65556:NTE65556 OCY65556:ODA65556 OMU65556:OMW65556 OWQ65556:OWS65556 PGM65556:PGO65556 PQI65556:PQK65556 QAE65556:QAG65556 QKA65556:QKC65556 QTW65556:QTY65556 RDS65556:RDU65556 RNO65556:RNQ65556 RXK65556:RXM65556 SHG65556:SHI65556 SRC65556:SRE65556 TAY65556:TBA65556 TKU65556:TKW65556 TUQ65556:TUS65556 UEM65556:UEO65556 UOI65556:UOK65556 UYE65556:UYG65556 VIA65556:VIC65556 VRW65556:VRY65556 WBS65556:WBU65556 WLO65556:WLQ65556 WVK65556:WVM65556 C131092:E131092 IY131092:JA131092 SU131092:SW131092 ACQ131092:ACS131092 AMM131092:AMO131092 AWI131092:AWK131092 BGE131092:BGG131092 BQA131092:BQC131092 BZW131092:BZY131092 CJS131092:CJU131092 CTO131092:CTQ131092 DDK131092:DDM131092 DNG131092:DNI131092 DXC131092:DXE131092 EGY131092:EHA131092 EQU131092:EQW131092 FAQ131092:FAS131092 FKM131092:FKO131092 FUI131092:FUK131092 GEE131092:GEG131092 GOA131092:GOC131092 GXW131092:GXY131092 HHS131092:HHU131092 HRO131092:HRQ131092 IBK131092:IBM131092 ILG131092:ILI131092 IVC131092:IVE131092 JEY131092:JFA131092 JOU131092:JOW131092 JYQ131092:JYS131092 KIM131092:KIO131092 KSI131092:KSK131092 LCE131092:LCG131092 LMA131092:LMC131092 LVW131092:LVY131092 MFS131092:MFU131092 MPO131092:MPQ131092 MZK131092:MZM131092 NJG131092:NJI131092 NTC131092:NTE131092 OCY131092:ODA131092 OMU131092:OMW131092 OWQ131092:OWS131092 PGM131092:PGO131092 PQI131092:PQK131092 QAE131092:QAG131092 QKA131092:QKC131092 QTW131092:QTY131092 RDS131092:RDU131092 RNO131092:RNQ131092 RXK131092:RXM131092 SHG131092:SHI131092 SRC131092:SRE131092 TAY131092:TBA131092 TKU131092:TKW131092 TUQ131092:TUS131092 UEM131092:UEO131092 UOI131092:UOK131092 UYE131092:UYG131092 VIA131092:VIC131092 VRW131092:VRY131092 WBS131092:WBU131092 WLO131092:WLQ131092 WVK131092:WVM131092 C196628:E196628 IY196628:JA196628 SU196628:SW196628 ACQ196628:ACS196628 AMM196628:AMO196628 AWI196628:AWK196628 BGE196628:BGG196628 BQA196628:BQC196628 BZW196628:BZY196628 CJS196628:CJU196628 CTO196628:CTQ196628 DDK196628:DDM196628 DNG196628:DNI196628 DXC196628:DXE196628 EGY196628:EHA196628 EQU196628:EQW196628 FAQ196628:FAS196628 FKM196628:FKO196628 FUI196628:FUK196628 GEE196628:GEG196628 GOA196628:GOC196628 GXW196628:GXY196628 HHS196628:HHU196628 HRO196628:HRQ196628 IBK196628:IBM196628 ILG196628:ILI196628 IVC196628:IVE196628 JEY196628:JFA196628 JOU196628:JOW196628 JYQ196628:JYS196628 KIM196628:KIO196628 KSI196628:KSK196628 LCE196628:LCG196628 LMA196628:LMC196628 LVW196628:LVY196628 MFS196628:MFU196628 MPO196628:MPQ196628 MZK196628:MZM196628 NJG196628:NJI196628 NTC196628:NTE196628 OCY196628:ODA196628 OMU196628:OMW196628 OWQ196628:OWS196628 PGM196628:PGO196628 PQI196628:PQK196628 QAE196628:QAG196628 QKA196628:QKC196628 QTW196628:QTY196628 RDS196628:RDU196628 RNO196628:RNQ196628 RXK196628:RXM196628 SHG196628:SHI196628 SRC196628:SRE196628 TAY196628:TBA196628 TKU196628:TKW196628 TUQ196628:TUS196628 UEM196628:UEO196628 UOI196628:UOK196628 UYE196628:UYG196628 VIA196628:VIC196628 VRW196628:VRY196628 WBS196628:WBU196628 WLO196628:WLQ196628 WVK196628:WVM196628 C262164:E262164 IY262164:JA262164 SU262164:SW262164 ACQ262164:ACS262164 AMM262164:AMO262164 AWI262164:AWK262164 BGE262164:BGG262164 BQA262164:BQC262164 BZW262164:BZY262164 CJS262164:CJU262164 CTO262164:CTQ262164 DDK262164:DDM262164 DNG262164:DNI262164 DXC262164:DXE262164 EGY262164:EHA262164 EQU262164:EQW262164 FAQ262164:FAS262164 FKM262164:FKO262164 FUI262164:FUK262164 GEE262164:GEG262164 GOA262164:GOC262164 GXW262164:GXY262164 HHS262164:HHU262164 HRO262164:HRQ262164 IBK262164:IBM262164 ILG262164:ILI262164 IVC262164:IVE262164 JEY262164:JFA262164 JOU262164:JOW262164 JYQ262164:JYS262164 KIM262164:KIO262164 KSI262164:KSK262164 LCE262164:LCG262164 LMA262164:LMC262164 LVW262164:LVY262164 MFS262164:MFU262164 MPO262164:MPQ262164 MZK262164:MZM262164 NJG262164:NJI262164 NTC262164:NTE262164 OCY262164:ODA262164 OMU262164:OMW262164 OWQ262164:OWS262164 PGM262164:PGO262164 PQI262164:PQK262164 QAE262164:QAG262164 QKA262164:QKC262164 QTW262164:QTY262164 RDS262164:RDU262164 RNO262164:RNQ262164 RXK262164:RXM262164 SHG262164:SHI262164 SRC262164:SRE262164 TAY262164:TBA262164 TKU262164:TKW262164 TUQ262164:TUS262164 UEM262164:UEO262164 UOI262164:UOK262164 UYE262164:UYG262164 VIA262164:VIC262164 VRW262164:VRY262164 WBS262164:WBU262164 WLO262164:WLQ262164 WVK262164:WVM262164 C327700:E327700 IY327700:JA327700 SU327700:SW327700 ACQ327700:ACS327700 AMM327700:AMO327700 AWI327700:AWK327700 BGE327700:BGG327700 BQA327700:BQC327700 BZW327700:BZY327700 CJS327700:CJU327700 CTO327700:CTQ327700 DDK327700:DDM327700 DNG327700:DNI327700 DXC327700:DXE327700 EGY327700:EHA327700 EQU327700:EQW327700 FAQ327700:FAS327700 FKM327700:FKO327700 FUI327700:FUK327700 GEE327700:GEG327700 GOA327700:GOC327700 GXW327700:GXY327700 HHS327700:HHU327700 HRO327700:HRQ327700 IBK327700:IBM327700 ILG327700:ILI327700 IVC327700:IVE327700 JEY327700:JFA327700 JOU327700:JOW327700 JYQ327700:JYS327700 KIM327700:KIO327700 KSI327700:KSK327700 LCE327700:LCG327700 LMA327700:LMC327700 LVW327700:LVY327700 MFS327700:MFU327700 MPO327700:MPQ327700 MZK327700:MZM327700 NJG327700:NJI327700 NTC327700:NTE327700 OCY327700:ODA327700 OMU327700:OMW327700 OWQ327700:OWS327700 PGM327700:PGO327700 PQI327700:PQK327700 QAE327700:QAG327700 QKA327700:QKC327700 QTW327700:QTY327700 RDS327700:RDU327700 RNO327700:RNQ327700 RXK327700:RXM327700 SHG327700:SHI327700 SRC327700:SRE327700 TAY327700:TBA327700 TKU327700:TKW327700 TUQ327700:TUS327700 UEM327700:UEO327700 UOI327700:UOK327700 UYE327700:UYG327700 VIA327700:VIC327700 VRW327700:VRY327700 WBS327700:WBU327700 WLO327700:WLQ327700 WVK327700:WVM327700 C393236:E393236 IY393236:JA393236 SU393236:SW393236 ACQ393236:ACS393236 AMM393236:AMO393236 AWI393236:AWK393236 BGE393236:BGG393236 BQA393236:BQC393236 BZW393236:BZY393236 CJS393236:CJU393236 CTO393236:CTQ393236 DDK393236:DDM393236 DNG393236:DNI393236 DXC393236:DXE393236 EGY393236:EHA393236 EQU393236:EQW393236 FAQ393236:FAS393236 FKM393236:FKO393236 FUI393236:FUK393236 GEE393236:GEG393236 GOA393236:GOC393236 GXW393236:GXY393236 HHS393236:HHU393236 HRO393236:HRQ393236 IBK393236:IBM393236 ILG393236:ILI393236 IVC393236:IVE393236 JEY393236:JFA393236 JOU393236:JOW393236 JYQ393236:JYS393236 KIM393236:KIO393236 KSI393236:KSK393236 LCE393236:LCG393236 LMA393236:LMC393236 LVW393236:LVY393236 MFS393236:MFU393236 MPO393236:MPQ393236 MZK393236:MZM393236 NJG393236:NJI393236 NTC393236:NTE393236 OCY393236:ODA393236 OMU393236:OMW393236 OWQ393236:OWS393236 PGM393236:PGO393236 PQI393236:PQK393236 QAE393236:QAG393236 QKA393236:QKC393236 QTW393236:QTY393236 RDS393236:RDU393236 RNO393236:RNQ393236 RXK393236:RXM393236 SHG393236:SHI393236 SRC393236:SRE393236 TAY393236:TBA393236 TKU393236:TKW393236 TUQ393236:TUS393236 UEM393236:UEO393236 UOI393236:UOK393236 UYE393236:UYG393236 VIA393236:VIC393236 VRW393236:VRY393236 WBS393236:WBU393236 WLO393236:WLQ393236 WVK393236:WVM393236 C458772:E458772 IY458772:JA458772 SU458772:SW458772 ACQ458772:ACS458772 AMM458772:AMO458772 AWI458772:AWK458772 BGE458772:BGG458772 BQA458772:BQC458772 BZW458772:BZY458772 CJS458772:CJU458772 CTO458772:CTQ458772 DDK458772:DDM458772 DNG458772:DNI458772 DXC458772:DXE458772 EGY458772:EHA458772 EQU458772:EQW458772 FAQ458772:FAS458772 FKM458772:FKO458772 FUI458772:FUK458772 GEE458772:GEG458772 GOA458772:GOC458772 GXW458772:GXY458772 HHS458772:HHU458772 HRO458772:HRQ458772 IBK458772:IBM458772 ILG458772:ILI458772 IVC458772:IVE458772 JEY458772:JFA458772 JOU458772:JOW458772 JYQ458772:JYS458772 KIM458772:KIO458772 KSI458772:KSK458772 LCE458772:LCG458772 LMA458772:LMC458772 LVW458772:LVY458772 MFS458772:MFU458772 MPO458772:MPQ458772 MZK458772:MZM458772 NJG458772:NJI458772 NTC458772:NTE458772 OCY458772:ODA458772 OMU458772:OMW458772 OWQ458772:OWS458772 PGM458772:PGO458772 PQI458772:PQK458772 QAE458772:QAG458772 QKA458772:QKC458772 QTW458772:QTY458772 RDS458772:RDU458772 RNO458772:RNQ458772 RXK458772:RXM458772 SHG458772:SHI458772 SRC458772:SRE458772 TAY458772:TBA458772 TKU458772:TKW458772 TUQ458772:TUS458772 UEM458772:UEO458772 UOI458772:UOK458772 UYE458772:UYG458772 VIA458772:VIC458772 VRW458772:VRY458772 WBS458772:WBU458772 WLO458772:WLQ458772 WVK458772:WVM458772 C524308:E524308 IY524308:JA524308 SU524308:SW524308 ACQ524308:ACS524308 AMM524308:AMO524308 AWI524308:AWK524308 BGE524308:BGG524308 BQA524308:BQC524308 BZW524308:BZY524308 CJS524308:CJU524308 CTO524308:CTQ524308 DDK524308:DDM524308 DNG524308:DNI524308 DXC524308:DXE524308 EGY524308:EHA524308 EQU524308:EQW524308 FAQ524308:FAS524308 FKM524308:FKO524308 FUI524308:FUK524308 GEE524308:GEG524308 GOA524308:GOC524308 GXW524308:GXY524308 HHS524308:HHU524308 HRO524308:HRQ524308 IBK524308:IBM524308 ILG524308:ILI524308 IVC524308:IVE524308 JEY524308:JFA524308 JOU524308:JOW524308 JYQ524308:JYS524308 KIM524308:KIO524308 KSI524308:KSK524308 LCE524308:LCG524308 LMA524308:LMC524308 LVW524308:LVY524308 MFS524308:MFU524308 MPO524308:MPQ524308 MZK524308:MZM524308 NJG524308:NJI524308 NTC524308:NTE524308 OCY524308:ODA524308 OMU524308:OMW524308 OWQ524308:OWS524308 PGM524308:PGO524308 PQI524308:PQK524308 QAE524308:QAG524308 QKA524308:QKC524308 QTW524308:QTY524308 RDS524308:RDU524308 RNO524308:RNQ524308 RXK524308:RXM524308 SHG524308:SHI524308 SRC524308:SRE524308 TAY524308:TBA524308 TKU524308:TKW524308 TUQ524308:TUS524308 UEM524308:UEO524308 UOI524308:UOK524308 UYE524308:UYG524308 VIA524308:VIC524308 VRW524308:VRY524308 WBS524308:WBU524308 WLO524308:WLQ524308 WVK524308:WVM524308 C589844:E589844 IY589844:JA589844 SU589844:SW589844 ACQ589844:ACS589844 AMM589844:AMO589844 AWI589844:AWK589844 BGE589844:BGG589844 BQA589844:BQC589844 BZW589844:BZY589844 CJS589844:CJU589844 CTO589844:CTQ589844 DDK589844:DDM589844 DNG589844:DNI589844 DXC589844:DXE589844 EGY589844:EHA589844 EQU589844:EQW589844 FAQ589844:FAS589844 FKM589844:FKO589844 FUI589844:FUK589844 GEE589844:GEG589844 GOA589844:GOC589844 GXW589844:GXY589844 HHS589844:HHU589844 HRO589844:HRQ589844 IBK589844:IBM589844 ILG589844:ILI589844 IVC589844:IVE589844 JEY589844:JFA589844 JOU589844:JOW589844 JYQ589844:JYS589844 KIM589844:KIO589844 KSI589844:KSK589844 LCE589844:LCG589844 LMA589844:LMC589844 LVW589844:LVY589844 MFS589844:MFU589844 MPO589844:MPQ589844 MZK589844:MZM589844 NJG589844:NJI589844 NTC589844:NTE589844 OCY589844:ODA589844 OMU589844:OMW589844 OWQ589844:OWS589844 PGM589844:PGO589844 PQI589844:PQK589844 QAE589844:QAG589844 QKA589844:QKC589844 QTW589844:QTY589844 RDS589844:RDU589844 RNO589844:RNQ589844 RXK589844:RXM589844 SHG589844:SHI589844 SRC589844:SRE589844 TAY589844:TBA589844 TKU589844:TKW589844 TUQ589844:TUS589844 UEM589844:UEO589844 UOI589844:UOK589844 UYE589844:UYG589844 VIA589844:VIC589844 VRW589844:VRY589844 WBS589844:WBU589844 WLO589844:WLQ589844 WVK589844:WVM589844 C655380:E655380 IY655380:JA655380 SU655380:SW655380 ACQ655380:ACS655380 AMM655380:AMO655380 AWI655380:AWK655380 BGE655380:BGG655380 BQA655380:BQC655380 BZW655380:BZY655380 CJS655380:CJU655380 CTO655380:CTQ655380 DDK655380:DDM655380 DNG655380:DNI655380 DXC655380:DXE655380 EGY655380:EHA655380 EQU655380:EQW655380 FAQ655380:FAS655380 FKM655380:FKO655380 FUI655380:FUK655380 GEE655380:GEG655380 GOA655380:GOC655380 GXW655380:GXY655380 HHS655380:HHU655380 HRO655380:HRQ655380 IBK655380:IBM655380 ILG655380:ILI655380 IVC655380:IVE655380 JEY655380:JFA655380 JOU655380:JOW655380 JYQ655380:JYS655380 KIM655380:KIO655380 KSI655380:KSK655380 LCE655380:LCG655380 LMA655380:LMC655380 LVW655380:LVY655380 MFS655380:MFU655380 MPO655380:MPQ655380 MZK655380:MZM655380 NJG655380:NJI655380 NTC655380:NTE655380 OCY655380:ODA655380 OMU655380:OMW655380 OWQ655380:OWS655380 PGM655380:PGO655380 PQI655380:PQK655380 QAE655380:QAG655380 QKA655380:QKC655380 QTW655380:QTY655380 RDS655380:RDU655380 RNO655380:RNQ655380 RXK655380:RXM655380 SHG655380:SHI655380 SRC655380:SRE655380 TAY655380:TBA655380 TKU655380:TKW655380 TUQ655380:TUS655380 UEM655380:UEO655380 UOI655380:UOK655380 UYE655380:UYG655380 VIA655380:VIC655380 VRW655380:VRY655380 WBS655380:WBU655380 WLO655380:WLQ655380 WVK655380:WVM655380 C720916:E720916 IY720916:JA720916 SU720916:SW720916 ACQ720916:ACS720916 AMM720916:AMO720916 AWI720916:AWK720916 BGE720916:BGG720916 BQA720916:BQC720916 BZW720916:BZY720916 CJS720916:CJU720916 CTO720916:CTQ720916 DDK720916:DDM720916 DNG720916:DNI720916 DXC720916:DXE720916 EGY720916:EHA720916 EQU720916:EQW720916 FAQ720916:FAS720916 FKM720916:FKO720916 FUI720916:FUK720916 GEE720916:GEG720916 GOA720916:GOC720916 GXW720916:GXY720916 HHS720916:HHU720916 HRO720916:HRQ720916 IBK720916:IBM720916 ILG720916:ILI720916 IVC720916:IVE720916 JEY720916:JFA720916 JOU720916:JOW720916 JYQ720916:JYS720916 KIM720916:KIO720916 KSI720916:KSK720916 LCE720916:LCG720916 LMA720916:LMC720916 LVW720916:LVY720916 MFS720916:MFU720916 MPO720916:MPQ720916 MZK720916:MZM720916 NJG720916:NJI720916 NTC720916:NTE720916 OCY720916:ODA720916 OMU720916:OMW720916 OWQ720916:OWS720916 PGM720916:PGO720916 PQI720916:PQK720916 QAE720916:QAG720916 QKA720916:QKC720916 QTW720916:QTY720916 RDS720916:RDU720916 RNO720916:RNQ720916 RXK720916:RXM720916 SHG720916:SHI720916 SRC720916:SRE720916 TAY720916:TBA720916 TKU720916:TKW720916 TUQ720916:TUS720916 UEM720916:UEO720916 UOI720916:UOK720916 UYE720916:UYG720916 VIA720916:VIC720916 VRW720916:VRY720916 WBS720916:WBU720916 WLO720916:WLQ720916 WVK720916:WVM720916 C786452:E786452 IY786452:JA786452 SU786452:SW786452 ACQ786452:ACS786452 AMM786452:AMO786452 AWI786452:AWK786452 BGE786452:BGG786452 BQA786452:BQC786452 BZW786452:BZY786452 CJS786452:CJU786452 CTO786452:CTQ786452 DDK786452:DDM786452 DNG786452:DNI786452 DXC786452:DXE786452 EGY786452:EHA786452 EQU786452:EQW786452 FAQ786452:FAS786452 FKM786452:FKO786452 FUI786452:FUK786452 GEE786452:GEG786452 GOA786452:GOC786452 GXW786452:GXY786452 HHS786452:HHU786452 HRO786452:HRQ786452 IBK786452:IBM786452 ILG786452:ILI786452 IVC786452:IVE786452 JEY786452:JFA786452 JOU786452:JOW786452 JYQ786452:JYS786452 KIM786452:KIO786452 KSI786452:KSK786452 LCE786452:LCG786452 LMA786452:LMC786452 LVW786452:LVY786452 MFS786452:MFU786452 MPO786452:MPQ786452 MZK786452:MZM786452 NJG786452:NJI786452 NTC786452:NTE786452 OCY786452:ODA786452 OMU786452:OMW786452 OWQ786452:OWS786452 PGM786452:PGO786452 PQI786452:PQK786452 QAE786452:QAG786452 QKA786452:QKC786452 QTW786452:QTY786452 RDS786452:RDU786452 RNO786452:RNQ786452 RXK786452:RXM786452 SHG786452:SHI786452 SRC786452:SRE786452 TAY786452:TBA786452 TKU786452:TKW786452 TUQ786452:TUS786452 UEM786452:UEO786452 UOI786452:UOK786452 UYE786452:UYG786452 VIA786452:VIC786452 VRW786452:VRY786452 WBS786452:WBU786452 WLO786452:WLQ786452 WVK786452:WVM786452 C851988:E851988 IY851988:JA851988 SU851988:SW851988 ACQ851988:ACS851988 AMM851988:AMO851988 AWI851988:AWK851988 BGE851988:BGG851988 BQA851988:BQC851988 BZW851988:BZY851988 CJS851988:CJU851988 CTO851988:CTQ851988 DDK851988:DDM851988 DNG851988:DNI851988 DXC851988:DXE851988 EGY851988:EHA851988 EQU851988:EQW851988 FAQ851988:FAS851988 FKM851988:FKO851988 FUI851988:FUK851988 GEE851988:GEG851988 GOA851988:GOC851988 GXW851988:GXY851988 HHS851988:HHU851988 HRO851988:HRQ851988 IBK851988:IBM851988 ILG851988:ILI851988 IVC851988:IVE851988 JEY851988:JFA851988 JOU851988:JOW851988 JYQ851988:JYS851988 KIM851988:KIO851988 KSI851988:KSK851988 LCE851988:LCG851988 LMA851988:LMC851988 LVW851988:LVY851988 MFS851988:MFU851988 MPO851988:MPQ851988 MZK851988:MZM851988 NJG851988:NJI851988 NTC851988:NTE851988 OCY851988:ODA851988 OMU851988:OMW851988 OWQ851988:OWS851988 PGM851988:PGO851988 PQI851988:PQK851988 QAE851988:QAG851988 QKA851988:QKC851988 QTW851988:QTY851988 RDS851988:RDU851988 RNO851988:RNQ851988 RXK851988:RXM851988 SHG851988:SHI851988 SRC851988:SRE851988 TAY851988:TBA851988 TKU851988:TKW851988 TUQ851988:TUS851988 UEM851988:UEO851988 UOI851988:UOK851988 UYE851988:UYG851988 VIA851988:VIC851988 VRW851988:VRY851988 WBS851988:WBU851988 WLO851988:WLQ851988 WVK851988:WVM851988 C917524:E917524 IY917524:JA917524 SU917524:SW917524 ACQ917524:ACS917524 AMM917524:AMO917524 AWI917524:AWK917524 BGE917524:BGG917524 BQA917524:BQC917524 BZW917524:BZY917524 CJS917524:CJU917524 CTO917524:CTQ917524 DDK917524:DDM917524 DNG917524:DNI917524 DXC917524:DXE917524 EGY917524:EHA917524 EQU917524:EQW917524 FAQ917524:FAS917524 FKM917524:FKO917524 FUI917524:FUK917524 GEE917524:GEG917524 GOA917524:GOC917524 GXW917524:GXY917524 HHS917524:HHU917524 HRO917524:HRQ917524 IBK917524:IBM917524 ILG917524:ILI917524 IVC917524:IVE917524 JEY917524:JFA917524 JOU917524:JOW917524 JYQ917524:JYS917524 KIM917524:KIO917524 KSI917524:KSK917524 LCE917524:LCG917524 LMA917524:LMC917524 LVW917524:LVY917524 MFS917524:MFU917524 MPO917524:MPQ917524 MZK917524:MZM917524 NJG917524:NJI917524 NTC917524:NTE917524 OCY917524:ODA917524 OMU917524:OMW917524 OWQ917524:OWS917524 PGM917524:PGO917524 PQI917524:PQK917524 QAE917524:QAG917524 QKA917524:QKC917524 QTW917524:QTY917524 RDS917524:RDU917524 RNO917524:RNQ917524 RXK917524:RXM917524 SHG917524:SHI917524 SRC917524:SRE917524 TAY917524:TBA917524 TKU917524:TKW917524 TUQ917524:TUS917524 UEM917524:UEO917524 UOI917524:UOK917524 UYE917524:UYG917524 VIA917524:VIC917524 VRW917524:VRY917524 WBS917524:WBU917524 WLO917524:WLQ917524 WVK917524:WVM917524 C983060:E983060 IY983060:JA983060 SU983060:SW983060 ACQ983060:ACS983060 AMM983060:AMO983060 AWI983060:AWK983060 BGE983060:BGG983060 BQA983060:BQC983060 BZW983060:BZY983060 CJS983060:CJU983060 CTO983060:CTQ983060 DDK983060:DDM983060 DNG983060:DNI983060 DXC983060:DXE983060 EGY983060:EHA983060 EQU983060:EQW983060 FAQ983060:FAS983060 FKM983060:FKO983060 FUI983060:FUK983060 GEE983060:GEG983060 GOA983060:GOC983060 GXW983060:GXY983060 HHS983060:HHU983060 HRO983060:HRQ983060 IBK983060:IBM983060 ILG983060:ILI983060 IVC983060:IVE983060 JEY983060:JFA983060 JOU983060:JOW983060 JYQ983060:JYS983060 KIM983060:KIO983060 KSI983060:KSK983060 LCE983060:LCG983060 LMA983060:LMC983060 LVW983060:LVY983060 MFS983060:MFU983060 MPO983060:MPQ983060 MZK983060:MZM983060 NJG983060:NJI983060 NTC983060:NTE983060 OCY983060:ODA983060 OMU983060:OMW983060 OWQ983060:OWS983060 PGM983060:PGO983060 PQI983060:PQK983060 QAE983060:QAG983060 QKA983060:QKC983060 QTW983060:QTY983060 RDS983060:RDU983060 RNO983060:RNQ983060 RXK983060:RXM983060 SHG983060:SHI983060 SRC983060:SRE983060 TAY983060:TBA983060 TKU983060:TKW983060 TUQ983060:TUS983060 UEM983060:UEO983060 UOI983060:UOK983060 UYE983060:UYG983060 VIA983060:VIC983060 VRW983060:VRY983060 WBS983060:WBU983060 WLO983060:WLQ983060 WVK983060:WVM983060"/>
  </dataValidations>
  <pageMargins left="0.2" right="0.2" top="0.25" bottom="0.25" header="0.3" footer="0.3"/>
  <pageSetup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Shtojca 5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Kledia Dono</dc:creator>
  <cp:lastModifiedBy>Acer</cp:lastModifiedBy>
  <cp:lastPrinted>2020-10-02T07:32:51Z</cp:lastPrinted>
  <dcterms:created xsi:type="dcterms:W3CDTF">2017-02-16T12:53:11Z</dcterms:created>
  <dcterms:modified xsi:type="dcterms:W3CDTF">2020-10-30T08:21:10Z</dcterms:modified>
</cp:coreProperties>
</file>